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20" windowHeight="6285" firstSheet="11" activeTab="11"/>
  </bookViews>
  <sheets>
    <sheet name="Lapas6" sheetId="1" r:id="rId1"/>
    <sheet name="Lapas5" sheetId="2" r:id="rId2"/>
    <sheet name="Lapas4" sheetId="3" r:id="rId3"/>
    <sheet name="Lapas3" sheetId="4" r:id="rId4"/>
    <sheet name="Lapas2" sheetId="5" r:id="rId5"/>
    <sheet name="Lapas1" sheetId="6" r:id="rId6"/>
    <sheet name="Lapas8" sheetId="7" r:id="rId7"/>
    <sheet name="Lapas7" sheetId="8" r:id="rId8"/>
    <sheet name="Lapas10" sheetId="9" r:id="rId9"/>
    <sheet name="Lapas9" sheetId="10" r:id="rId10"/>
    <sheet name="Lapas17" sheetId="11" r:id="rId11"/>
    <sheet name="Lapas21" sheetId="12" r:id="rId12"/>
  </sheets>
  <definedNames/>
  <calcPr fullCalcOnLoad="1"/>
</workbook>
</file>

<file path=xl/sharedStrings.xml><?xml version="1.0" encoding="utf-8"?>
<sst xmlns="http://schemas.openxmlformats.org/spreadsheetml/2006/main" count="727" uniqueCount="135">
  <si>
    <t>TVIRTINU</t>
  </si>
  <si>
    <t>Eil.</t>
  </si>
  <si>
    <t>Nr.</t>
  </si>
  <si>
    <t>skaičius</t>
  </si>
  <si>
    <t>Bibliotekos vedėjas</t>
  </si>
  <si>
    <t>Bibliotekininkas</t>
  </si>
  <si>
    <t>Logopedas</t>
  </si>
  <si>
    <t>Psichologas</t>
  </si>
  <si>
    <t>Socialinis pedagogas</t>
  </si>
  <si>
    <t>Raštinės vedėjas</t>
  </si>
  <si>
    <t>Laborantas</t>
  </si>
  <si>
    <t>Vairuotojas</t>
  </si>
  <si>
    <t>Budėtojas</t>
  </si>
  <si>
    <t>Rūbininkas</t>
  </si>
  <si>
    <t>Valytojas</t>
  </si>
  <si>
    <t>Kiemsargis</t>
  </si>
  <si>
    <t>remonto darbininkas</t>
  </si>
  <si>
    <t>Iš viso:</t>
  </si>
  <si>
    <t xml:space="preserve"> </t>
  </si>
  <si>
    <t xml:space="preserve">                                   Vilkaviškio Salomėjos Nėries vidurinė mokykla</t>
  </si>
  <si>
    <t>x</t>
  </si>
  <si>
    <t>Buhalteris</t>
  </si>
  <si>
    <t>Krosniakurys</t>
  </si>
  <si>
    <t>priedai</t>
  </si>
  <si>
    <t>Specialusis pedagogas</t>
  </si>
  <si>
    <t>Mokytojo padėjėjas</t>
  </si>
  <si>
    <t xml:space="preserve">          </t>
  </si>
  <si>
    <t>IŠ VISO:</t>
  </si>
  <si>
    <t>Daina Juškauskienė</t>
  </si>
  <si>
    <t>Vyr.buhalteris</t>
  </si>
  <si>
    <t>pareigybių  SĄRAŠAS</t>
  </si>
  <si>
    <t>Pareigybinis</t>
  </si>
  <si>
    <t>Mėnesio</t>
  </si>
  <si>
    <t>Iš viso mėne</t>
  </si>
  <si>
    <t>sio darbo už</t>
  </si>
  <si>
    <t>Vadovo pavaduotojas ugdymui</t>
  </si>
  <si>
    <t>darbo už</t>
  </si>
  <si>
    <t>mokestis</t>
  </si>
  <si>
    <t>Vadovas</t>
  </si>
  <si>
    <t>Priešmokyklinio ugdymo pedagogas</t>
  </si>
  <si>
    <t>Vadovo pavaduotojas ūkiui</t>
  </si>
  <si>
    <t>Išviso:</t>
  </si>
  <si>
    <t xml:space="preserve">Etatų </t>
  </si>
  <si>
    <t>Pareigybės pavadinimas</t>
  </si>
  <si>
    <t>koeficientas</t>
  </si>
  <si>
    <t>darbo užmo</t>
  </si>
  <si>
    <t>kestis</t>
  </si>
  <si>
    <t>Priemokos</t>
  </si>
  <si>
    <t>mokestis LT.</t>
  </si>
  <si>
    <t>Kompiuterių priežiūros inžinierius</t>
  </si>
  <si>
    <t>Kasininkas-sąskaitininkas</t>
  </si>
  <si>
    <t>Sekretorius</t>
  </si>
  <si>
    <t>Operatorius kompiuteriams</t>
  </si>
  <si>
    <t>Pailgintos darbo dienos auklėtojas</t>
  </si>
  <si>
    <t>Kūrikas</t>
  </si>
  <si>
    <t>Vadovo pavaduot. ugdymui ir soc.darbui</t>
  </si>
  <si>
    <t>Vadovo pavaduot.papild. ugdymui</t>
  </si>
  <si>
    <t>Energetikas</t>
  </si>
  <si>
    <t>Pastatų ir sistemų einamo remonto</t>
  </si>
  <si>
    <t>darbininkas</t>
  </si>
  <si>
    <t>Pastatų ir sistemų einamojo</t>
  </si>
  <si>
    <t>Darbų saugos inžinierius</t>
  </si>
  <si>
    <t xml:space="preserve">Sargas </t>
  </si>
  <si>
    <t>Vedėjas ūkiui</t>
  </si>
  <si>
    <t xml:space="preserve">Vyr.buhalterė                                                                                   </t>
  </si>
  <si>
    <t>Parašas</t>
  </si>
  <si>
    <t>Vardas,pavardė</t>
  </si>
  <si>
    <t>Suderinta</t>
  </si>
  <si>
    <t>Vilkaviškio raj.savivaldybės administracijos</t>
  </si>
  <si>
    <t>direktorius Sigitas Kasparaitis</t>
  </si>
  <si>
    <t>2009 m. sausio 01 d.</t>
  </si>
  <si>
    <t>Mokyklos direktorė</t>
  </si>
  <si>
    <t>2009 02 05</t>
  </si>
  <si>
    <t>2009.</t>
  </si>
  <si>
    <t>2009 m. rugsėjo 01 d.</t>
  </si>
  <si>
    <t>Aušros sk.</t>
  </si>
  <si>
    <t>Stirniškiai</t>
  </si>
  <si>
    <t>Pašeimeniai</t>
  </si>
  <si>
    <t>Pradinė</t>
  </si>
  <si>
    <t>Bibliotekininkė</t>
  </si>
  <si>
    <t>Pagrindinė</t>
  </si>
  <si>
    <t>Vadovo pavaduotojas ugdymui ir soc.darb.</t>
  </si>
  <si>
    <t>Direktorės pavaduotojas ugdymui</t>
  </si>
  <si>
    <t>Rūbininkė</t>
  </si>
  <si>
    <t xml:space="preserve">                                   Vilkaviškio Salomėjos Nėries pagrindinė mokykla</t>
  </si>
  <si>
    <t>2010 m.</t>
  </si>
  <si>
    <t>Bibliotekininkas PIT</t>
  </si>
  <si>
    <t>Operatorius mok.ir ped.bazių tvarkymui</t>
  </si>
  <si>
    <t>Inžinierius kompiuterininkas</t>
  </si>
  <si>
    <t>2010 m.rugsėjo 01 d.</t>
  </si>
  <si>
    <t>Pailgintos darb.dienos grupės auklėtojas</t>
  </si>
  <si>
    <t>PATVIRTINTA</t>
  </si>
  <si>
    <t xml:space="preserve">Vilkaviškio Salomėjos Nėries </t>
  </si>
  <si>
    <t>pagrindinės mokyklos direktoriaus</t>
  </si>
  <si>
    <t>Vilkaviškio rajono savivaldybės administracijos</t>
  </si>
  <si>
    <t>2010 m. rugsėjo 1 d. įsakymu Nr. V-</t>
  </si>
  <si>
    <t>2010 m.spalio 25 d.</t>
  </si>
  <si>
    <t xml:space="preserve">    </t>
  </si>
  <si>
    <t>Operatorius mok.ir mokyt.bazėms tvarky</t>
  </si>
  <si>
    <t>Pailgintos darbo dienos gr.auklėtojas</t>
  </si>
  <si>
    <t>Vilkaviškio Salomėjos Nėries pagrindinės</t>
  </si>
  <si>
    <t>mokyklos direktoriaus</t>
  </si>
  <si>
    <t>2010 m. lapkričio 2 d. įsakymu Nr.V-</t>
  </si>
  <si>
    <t>2010-11-</t>
  </si>
  <si>
    <t>2010 m.lapkričio 02 d.</t>
  </si>
  <si>
    <t xml:space="preserve">Pareigybių </t>
  </si>
  <si>
    <t>Pareiginis</t>
  </si>
  <si>
    <t xml:space="preserve">Bibliotekininkai </t>
  </si>
  <si>
    <t>Mokytojai</t>
  </si>
  <si>
    <t>Darbininkai</t>
  </si>
  <si>
    <t>Operatprius mokinių ir pedagogų duom. baz.</t>
  </si>
  <si>
    <t xml:space="preserve"> Vilkaviškio Salomėjos Nėries pagrindinė mokykla</t>
  </si>
  <si>
    <t>Darbuotojų dirbančių pagal darbo sutartis vidutinis darbo užmokestis</t>
  </si>
  <si>
    <t>2012 m.</t>
  </si>
  <si>
    <t>I ketv.</t>
  </si>
  <si>
    <t>Il ketv.</t>
  </si>
  <si>
    <t>2013 m.</t>
  </si>
  <si>
    <t xml:space="preserve">2013 m. </t>
  </si>
  <si>
    <t>Pareig</t>
  </si>
  <si>
    <t xml:space="preserve"> sk.</t>
  </si>
  <si>
    <t>Eur</t>
  </si>
  <si>
    <t xml:space="preserve">Mokytojai </t>
  </si>
  <si>
    <t>Mokytojai kvalifikacijos</t>
  </si>
  <si>
    <t>darbo užmokestis</t>
  </si>
  <si>
    <t>IV ketv</t>
  </si>
  <si>
    <t>Sporto įrenginių inžinierius</t>
  </si>
  <si>
    <t>II ketv</t>
  </si>
  <si>
    <t>2016m</t>
  </si>
  <si>
    <t>III ketv</t>
  </si>
  <si>
    <t>2016 m</t>
  </si>
  <si>
    <t>2017m</t>
  </si>
  <si>
    <t>2017 m.</t>
  </si>
  <si>
    <t xml:space="preserve">2017 m. </t>
  </si>
  <si>
    <t>Direktoriaus pavaduotojas ugdymui</t>
  </si>
  <si>
    <t>Direktoriaus pavaduotojas ūkiui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</si>
</sst>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[$-427]yyyy\ &quot;m.&quot;\ mmmm\ d\ &quot;d.&quot;"/>
  </numFmts>
  <fonts count="4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1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8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3" fillId="0" borderId="18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5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14" fontId="5" fillId="0" borderId="0" xfId="0" applyNumberFormat="1" applyFont="1" applyAlignment="1">
      <alignment/>
    </xf>
    <xf numFmtId="0" fontId="10" fillId="0" borderId="35" xfId="0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28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4" xfId="0" applyFont="1" applyBorder="1" applyAlignment="1">
      <alignment/>
    </xf>
    <xf numFmtId="2" fontId="2" fillId="0" borderId="1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48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49" xfId="0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180" fontId="2" fillId="0" borderId="15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6" fillId="0" borderId="51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2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0</v>
      </c>
    </row>
    <row r="2" s="17" customFormat="1" ht="15.75">
      <c r="G2" s="17" t="s">
        <v>71</v>
      </c>
    </row>
    <row r="3" s="17" customFormat="1" ht="15.75"/>
    <row r="4" s="17" customFormat="1" ht="15.75">
      <c r="G4" s="17" t="s">
        <v>28</v>
      </c>
    </row>
    <row r="5" spans="7:10" s="17" customFormat="1" ht="15.75">
      <c r="G5" s="63" t="s">
        <v>73</v>
      </c>
      <c r="J5" s="63"/>
    </row>
    <row r="7" spans="3:12" ht="15.75">
      <c r="C7" s="2" t="s">
        <v>19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74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 t="s">
        <v>80</v>
      </c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60" t="s">
        <v>38</v>
      </c>
      <c r="D14" s="6">
        <v>1</v>
      </c>
      <c r="E14" s="6"/>
      <c r="F14" s="6">
        <v>38.55</v>
      </c>
      <c r="G14" s="13">
        <v>4934</v>
      </c>
      <c r="H14" s="6">
        <v>15.2</v>
      </c>
      <c r="I14" s="6"/>
      <c r="J14" s="16">
        <f aca="true" t="shared" si="0" ref="J14:J20">G14*D14</f>
        <v>4934</v>
      </c>
      <c r="K14" s="16">
        <v>246.7</v>
      </c>
      <c r="L14" s="16">
        <f aca="true" t="shared" si="1" ref="L14:L24">J14+K14</f>
        <v>5180.7</v>
      </c>
    </row>
    <row r="15" spans="2:13" ht="12.75">
      <c r="B15" s="10">
        <v>2</v>
      </c>
      <c r="C15" s="10" t="s">
        <v>4</v>
      </c>
      <c r="D15" s="11">
        <v>1</v>
      </c>
      <c r="E15" s="11"/>
      <c r="F15" s="11">
        <v>13</v>
      </c>
      <c r="G15" s="13">
        <v>1664</v>
      </c>
      <c r="H15" s="11">
        <v>9.2</v>
      </c>
      <c r="I15" s="11"/>
      <c r="J15" s="16">
        <f t="shared" si="0"/>
        <v>1664</v>
      </c>
      <c r="K15" s="11"/>
      <c r="L15" s="16">
        <f t="shared" si="1"/>
        <v>1664</v>
      </c>
      <c r="M15" s="22"/>
    </row>
    <row r="16" spans="2:12" ht="12.75">
      <c r="B16" s="10">
        <v>3</v>
      </c>
      <c r="C16" s="10" t="s">
        <v>5</v>
      </c>
      <c r="D16" s="11">
        <v>1</v>
      </c>
      <c r="E16" s="11"/>
      <c r="F16" s="11">
        <v>10.5</v>
      </c>
      <c r="G16" s="13">
        <v>1344</v>
      </c>
      <c r="H16" s="11">
        <v>3.55</v>
      </c>
      <c r="I16" s="11"/>
      <c r="J16" s="16">
        <f t="shared" si="0"/>
        <v>1344</v>
      </c>
      <c r="K16" s="11"/>
      <c r="L16" s="16">
        <f t="shared" si="1"/>
        <v>1344</v>
      </c>
    </row>
    <row r="17" spans="2:12" ht="12.75">
      <c r="B17" s="10">
        <v>8</v>
      </c>
      <c r="C17" s="10" t="s">
        <v>7</v>
      </c>
      <c r="D17" s="11">
        <v>1</v>
      </c>
      <c r="E17" s="11"/>
      <c r="F17" s="11">
        <v>17.3</v>
      </c>
      <c r="G17" s="13">
        <v>2214</v>
      </c>
      <c r="H17" s="14">
        <v>8</v>
      </c>
      <c r="I17" s="14"/>
      <c r="J17" s="16">
        <f t="shared" si="0"/>
        <v>2214</v>
      </c>
      <c r="K17" s="11"/>
      <c r="L17" s="16">
        <f t="shared" si="1"/>
        <v>2214</v>
      </c>
    </row>
    <row r="18" spans="2:12" ht="12.75">
      <c r="B18" s="10"/>
      <c r="C18" s="10" t="s">
        <v>35</v>
      </c>
      <c r="D18" s="11">
        <v>0.75</v>
      </c>
      <c r="E18" s="11"/>
      <c r="F18" s="11">
        <v>26.25</v>
      </c>
      <c r="G18" s="13">
        <v>3360</v>
      </c>
      <c r="H18" s="14"/>
      <c r="I18" s="14"/>
      <c r="J18" s="16">
        <f t="shared" si="0"/>
        <v>2520</v>
      </c>
      <c r="K18" s="11"/>
      <c r="L18" s="16">
        <f t="shared" si="1"/>
        <v>2520</v>
      </c>
    </row>
    <row r="19" spans="2:12" ht="12.75">
      <c r="B19" s="10">
        <v>9</v>
      </c>
      <c r="C19" s="10" t="s">
        <v>35</v>
      </c>
      <c r="D19" s="11">
        <v>1</v>
      </c>
      <c r="E19" s="11"/>
      <c r="F19" s="11">
        <v>33</v>
      </c>
      <c r="G19" s="13">
        <v>4224</v>
      </c>
      <c r="H19" s="14">
        <v>15.75</v>
      </c>
      <c r="I19" s="14"/>
      <c r="J19" s="16">
        <f t="shared" si="0"/>
        <v>4224</v>
      </c>
      <c r="K19" s="14"/>
      <c r="L19" s="16">
        <f t="shared" si="1"/>
        <v>4224</v>
      </c>
    </row>
    <row r="20" spans="2:12" ht="12.75">
      <c r="B20" s="10">
        <v>12</v>
      </c>
      <c r="C20" s="10" t="s">
        <v>56</v>
      </c>
      <c r="D20" s="11">
        <v>1</v>
      </c>
      <c r="E20" s="11"/>
      <c r="F20" s="11">
        <v>33</v>
      </c>
      <c r="G20" s="13">
        <v>4224</v>
      </c>
      <c r="H20" s="14">
        <v>12.45</v>
      </c>
      <c r="I20" s="14"/>
      <c r="J20" s="16">
        <f t="shared" si="0"/>
        <v>4224</v>
      </c>
      <c r="K20" s="14"/>
      <c r="L20" s="16">
        <f t="shared" si="1"/>
        <v>4224</v>
      </c>
    </row>
    <row r="21" spans="2:12" ht="12.75">
      <c r="B21" s="10">
        <v>13</v>
      </c>
      <c r="C21" s="10" t="s">
        <v>8</v>
      </c>
      <c r="D21" s="11">
        <v>1.25</v>
      </c>
      <c r="E21" s="11"/>
      <c r="F21" s="11">
        <v>21.4</v>
      </c>
      <c r="G21" s="13">
        <v>2739</v>
      </c>
      <c r="H21" s="14">
        <v>7.65</v>
      </c>
      <c r="I21" s="14"/>
      <c r="J21" s="16">
        <v>3424</v>
      </c>
      <c r="K21" s="14"/>
      <c r="L21" s="16">
        <f t="shared" si="1"/>
        <v>3424</v>
      </c>
    </row>
    <row r="22" spans="2:12" ht="12.75">
      <c r="B22" s="10">
        <v>14</v>
      </c>
      <c r="C22" s="10" t="s">
        <v>8</v>
      </c>
      <c r="D22" s="11">
        <v>1</v>
      </c>
      <c r="E22" s="11"/>
      <c r="F22" s="11">
        <v>16.6</v>
      </c>
      <c r="G22" s="13">
        <v>2125</v>
      </c>
      <c r="H22" s="14"/>
      <c r="I22" s="14"/>
      <c r="J22" s="16">
        <f>G22*D22</f>
        <v>2125</v>
      </c>
      <c r="K22" s="14"/>
      <c r="L22" s="16">
        <f t="shared" si="1"/>
        <v>2125</v>
      </c>
    </row>
    <row r="23" spans="2:12" ht="12" customHeight="1">
      <c r="B23" s="10">
        <v>16</v>
      </c>
      <c r="C23" s="3" t="s">
        <v>24</v>
      </c>
      <c r="D23" s="5">
        <v>1</v>
      </c>
      <c r="E23" s="5"/>
      <c r="F23" s="5">
        <v>16.5</v>
      </c>
      <c r="G23" s="13">
        <v>2112</v>
      </c>
      <c r="H23" s="5"/>
      <c r="I23" s="5"/>
      <c r="J23" s="16">
        <f>G23*D23</f>
        <v>2112</v>
      </c>
      <c r="K23" s="14">
        <v>105.6</v>
      </c>
      <c r="L23" s="16">
        <f t="shared" si="1"/>
        <v>2217.6</v>
      </c>
    </row>
    <row r="24" spans="2:12" ht="12" customHeight="1" thickBot="1">
      <c r="B24" s="10">
        <v>17</v>
      </c>
      <c r="C24" s="3" t="s">
        <v>24</v>
      </c>
      <c r="D24" s="5">
        <v>0.5</v>
      </c>
      <c r="E24" s="5"/>
      <c r="F24" s="5">
        <v>16.5</v>
      </c>
      <c r="G24" s="13">
        <v>2112</v>
      </c>
      <c r="H24" s="5">
        <v>1047</v>
      </c>
      <c r="I24" s="5">
        <v>7</v>
      </c>
      <c r="J24" s="16">
        <f>G24*D24</f>
        <v>1056</v>
      </c>
      <c r="K24" s="14">
        <v>52.8</v>
      </c>
      <c r="L24" s="16">
        <f t="shared" si="1"/>
        <v>1108.8</v>
      </c>
    </row>
    <row r="25" spans="2:13" ht="13.5" thickBot="1">
      <c r="B25" s="78"/>
      <c r="C25" s="64" t="s">
        <v>17</v>
      </c>
      <c r="D25" s="36">
        <f>SUM(D14:D24)</f>
        <v>10.5</v>
      </c>
      <c r="E25" s="36"/>
      <c r="F25" s="36" t="s">
        <v>20</v>
      </c>
      <c r="G25" s="36" t="s">
        <v>20</v>
      </c>
      <c r="H25" s="36" t="e">
        <f>SUM(#REF!+#REF!)</f>
        <v>#REF!</v>
      </c>
      <c r="I25" s="36" t="e">
        <f>SUM(#REF!+#REF!)</f>
        <v>#REF!</v>
      </c>
      <c r="J25" s="36">
        <f>SUM(J14:J24)</f>
        <v>29841</v>
      </c>
      <c r="K25" s="36">
        <f>SUM(K14:K24)</f>
        <v>405.09999999999997</v>
      </c>
      <c r="L25" s="36">
        <f>SUM(L14:L24)</f>
        <v>30246.1</v>
      </c>
      <c r="M25" s="32"/>
    </row>
    <row r="26" spans="2:13" ht="12.75" customHeight="1">
      <c r="B26" s="10">
        <v>18</v>
      </c>
      <c r="C26" s="51" t="s">
        <v>50</v>
      </c>
      <c r="D26" s="80">
        <v>0.5</v>
      </c>
      <c r="E26" s="80"/>
      <c r="F26" s="80">
        <v>6.5</v>
      </c>
      <c r="G26" s="13">
        <v>832</v>
      </c>
      <c r="H26" s="48"/>
      <c r="I26" s="48"/>
      <c r="J26" s="16">
        <f aca="true" t="shared" si="2" ref="J26:J39">G26*D26</f>
        <v>416</v>
      </c>
      <c r="K26" s="79"/>
      <c r="L26" s="16">
        <f>J26+K26</f>
        <v>416</v>
      </c>
      <c r="M26" s="32"/>
    </row>
    <row r="27" spans="2:13" ht="12.75">
      <c r="B27" s="59">
        <v>19</v>
      </c>
      <c r="C27" s="10" t="s">
        <v>21</v>
      </c>
      <c r="D27" s="11">
        <v>1</v>
      </c>
      <c r="E27" s="11"/>
      <c r="F27" s="11">
        <v>8</v>
      </c>
      <c r="G27" s="13">
        <v>1024</v>
      </c>
      <c r="H27" s="14">
        <v>1.48</v>
      </c>
      <c r="I27" s="14"/>
      <c r="J27" s="16">
        <f t="shared" si="2"/>
        <v>1024</v>
      </c>
      <c r="K27" s="50"/>
      <c r="L27" s="16">
        <f aca="true" t="shared" si="3" ref="L27:L39">J27+K27</f>
        <v>1024</v>
      </c>
      <c r="M27" s="32"/>
    </row>
    <row r="28" spans="2:13" ht="12.75">
      <c r="B28" s="45">
        <v>20</v>
      </c>
      <c r="C28" s="10" t="s">
        <v>51</v>
      </c>
      <c r="D28" s="11">
        <v>1</v>
      </c>
      <c r="E28" s="11"/>
      <c r="F28" s="11">
        <v>6.5</v>
      </c>
      <c r="G28" s="13">
        <v>832</v>
      </c>
      <c r="H28" s="14"/>
      <c r="I28" s="14"/>
      <c r="J28" s="16">
        <f t="shared" si="2"/>
        <v>832</v>
      </c>
      <c r="K28" s="50"/>
      <c r="L28" s="16">
        <f>J28+K28</f>
        <v>832</v>
      </c>
      <c r="M28" s="32"/>
    </row>
    <row r="29" spans="2:12" ht="12.75">
      <c r="B29" s="44">
        <v>21</v>
      </c>
      <c r="C29" s="10" t="s">
        <v>9</v>
      </c>
      <c r="D29" s="11">
        <v>1</v>
      </c>
      <c r="E29" s="11"/>
      <c r="F29" s="11">
        <v>8.6</v>
      </c>
      <c r="G29" s="13">
        <v>1101</v>
      </c>
      <c r="H29" s="14">
        <v>4.28</v>
      </c>
      <c r="I29" s="14"/>
      <c r="J29" s="16">
        <f t="shared" si="2"/>
        <v>1101</v>
      </c>
      <c r="K29" s="50"/>
      <c r="L29" s="16">
        <f>J29+K29</f>
        <v>1101</v>
      </c>
    </row>
    <row r="30" spans="2:12" ht="12.75">
      <c r="B30" s="44">
        <v>22</v>
      </c>
      <c r="C30" s="10" t="s">
        <v>11</v>
      </c>
      <c r="D30" s="11">
        <v>0.5</v>
      </c>
      <c r="E30" s="11"/>
      <c r="F30" s="11">
        <v>7</v>
      </c>
      <c r="G30" s="13">
        <v>896</v>
      </c>
      <c r="H30" s="14"/>
      <c r="I30" s="14"/>
      <c r="J30" s="16">
        <f t="shared" si="2"/>
        <v>448</v>
      </c>
      <c r="K30" s="50"/>
      <c r="L30" s="16">
        <f>J30+K30</f>
        <v>448</v>
      </c>
    </row>
    <row r="31" spans="2:12" ht="12.75">
      <c r="B31" s="10">
        <v>23</v>
      </c>
      <c r="C31" s="46" t="s">
        <v>10</v>
      </c>
      <c r="D31" s="11">
        <v>1</v>
      </c>
      <c r="E31" s="11"/>
      <c r="F31" s="11">
        <v>6.9</v>
      </c>
      <c r="G31" s="13">
        <v>883</v>
      </c>
      <c r="H31" s="11">
        <v>7</v>
      </c>
      <c r="I31" s="11"/>
      <c r="J31" s="16">
        <f t="shared" si="2"/>
        <v>883</v>
      </c>
      <c r="K31" s="50"/>
      <c r="L31" s="16">
        <f t="shared" si="3"/>
        <v>883</v>
      </c>
    </row>
    <row r="32" spans="2:12" ht="12.75">
      <c r="B32" s="10">
        <v>24</v>
      </c>
      <c r="C32" s="10" t="s">
        <v>10</v>
      </c>
      <c r="D32" s="11">
        <v>1</v>
      </c>
      <c r="E32" s="11"/>
      <c r="F32" s="11">
        <v>6.7</v>
      </c>
      <c r="G32" s="13">
        <v>858</v>
      </c>
      <c r="H32" s="14">
        <v>5.8</v>
      </c>
      <c r="I32" s="14"/>
      <c r="J32" s="16">
        <f t="shared" si="2"/>
        <v>858</v>
      </c>
      <c r="K32" s="50"/>
      <c r="L32" s="16">
        <f t="shared" si="3"/>
        <v>858</v>
      </c>
    </row>
    <row r="33" spans="2:12" ht="12.75">
      <c r="B33" s="10">
        <v>25</v>
      </c>
      <c r="C33" s="10" t="s">
        <v>49</v>
      </c>
      <c r="D33" s="11">
        <v>1</v>
      </c>
      <c r="E33" s="11"/>
      <c r="F33" s="11">
        <v>7</v>
      </c>
      <c r="G33" s="13">
        <v>896</v>
      </c>
      <c r="H33" s="14"/>
      <c r="I33" s="14"/>
      <c r="J33" s="16">
        <f t="shared" si="2"/>
        <v>896</v>
      </c>
      <c r="K33" s="50"/>
      <c r="L33" s="16">
        <f>J33+K33</f>
        <v>896</v>
      </c>
    </row>
    <row r="34" spans="2:12" ht="12.75">
      <c r="B34" s="10">
        <v>26</v>
      </c>
      <c r="C34" s="10" t="s">
        <v>52</v>
      </c>
      <c r="D34" s="11">
        <v>1</v>
      </c>
      <c r="E34" s="11"/>
      <c r="F34" s="11">
        <v>7.5</v>
      </c>
      <c r="G34" s="13">
        <v>960</v>
      </c>
      <c r="H34" s="14">
        <v>4.5</v>
      </c>
      <c r="I34" s="14"/>
      <c r="J34" s="16">
        <f t="shared" si="2"/>
        <v>960</v>
      </c>
      <c r="K34" s="50"/>
      <c r="L34" s="16">
        <f t="shared" si="3"/>
        <v>960</v>
      </c>
    </row>
    <row r="35" spans="2:12" ht="12.75">
      <c r="B35" s="10">
        <v>27</v>
      </c>
      <c r="C35" s="10" t="s">
        <v>11</v>
      </c>
      <c r="D35" s="11">
        <v>1</v>
      </c>
      <c r="E35" s="11"/>
      <c r="F35" s="11">
        <v>7.7</v>
      </c>
      <c r="G35" s="13">
        <v>986</v>
      </c>
      <c r="H35" s="14">
        <v>4.5</v>
      </c>
      <c r="I35" s="14"/>
      <c r="J35" s="16">
        <f t="shared" si="2"/>
        <v>986</v>
      </c>
      <c r="K35" s="50"/>
      <c r="L35" s="16">
        <f t="shared" si="3"/>
        <v>986</v>
      </c>
    </row>
    <row r="36" spans="2:12" ht="12.75">
      <c r="B36" s="10">
        <v>28</v>
      </c>
      <c r="C36" s="10" t="s">
        <v>12</v>
      </c>
      <c r="D36" s="5">
        <v>2.2</v>
      </c>
      <c r="E36" s="5"/>
      <c r="F36" s="5">
        <v>6.25</v>
      </c>
      <c r="G36" s="13">
        <v>800</v>
      </c>
      <c r="H36" s="14">
        <v>56.25</v>
      </c>
      <c r="I36" s="14"/>
      <c r="J36" s="16">
        <f t="shared" si="2"/>
        <v>1760.0000000000002</v>
      </c>
      <c r="K36" s="50"/>
      <c r="L36" s="16">
        <f t="shared" si="3"/>
        <v>1760.0000000000002</v>
      </c>
    </row>
    <row r="37" spans="2:12" ht="12.75">
      <c r="B37" s="3"/>
      <c r="C37" s="10" t="s">
        <v>83</v>
      </c>
      <c r="D37" s="8">
        <v>1</v>
      </c>
      <c r="E37" s="87"/>
      <c r="F37" s="87">
        <v>6.25</v>
      </c>
      <c r="G37" s="13">
        <v>800</v>
      </c>
      <c r="H37" s="89"/>
      <c r="I37" s="89"/>
      <c r="J37" s="16">
        <f t="shared" si="2"/>
        <v>800</v>
      </c>
      <c r="K37" s="50"/>
      <c r="L37" s="16">
        <f t="shared" si="3"/>
        <v>800</v>
      </c>
    </row>
    <row r="38" spans="2:12" ht="12.75">
      <c r="B38" s="3">
        <v>30</v>
      </c>
      <c r="C38" s="10" t="s">
        <v>14</v>
      </c>
      <c r="D38" s="16">
        <v>11.05</v>
      </c>
      <c r="E38" s="84"/>
      <c r="F38" s="9">
        <v>6.25</v>
      </c>
      <c r="G38" s="13">
        <v>800</v>
      </c>
      <c r="H38" s="29"/>
      <c r="I38" s="29"/>
      <c r="J38" s="16">
        <f t="shared" si="2"/>
        <v>8840</v>
      </c>
      <c r="K38" s="14"/>
      <c r="L38" s="16">
        <f t="shared" si="3"/>
        <v>8840</v>
      </c>
    </row>
    <row r="39" spans="2:12" ht="12.75">
      <c r="B39" s="3">
        <v>31</v>
      </c>
      <c r="C39" s="3" t="s">
        <v>15</v>
      </c>
      <c r="D39" s="11">
        <v>1.75</v>
      </c>
      <c r="E39" s="11"/>
      <c r="F39" s="11">
        <v>6.25</v>
      </c>
      <c r="G39" s="13">
        <v>800</v>
      </c>
      <c r="H39" s="29">
        <v>15</v>
      </c>
      <c r="I39" s="29"/>
      <c r="J39" s="16">
        <f t="shared" si="2"/>
        <v>1400</v>
      </c>
      <c r="K39" s="14"/>
      <c r="L39" s="16">
        <f t="shared" si="3"/>
        <v>1400</v>
      </c>
    </row>
    <row r="40" spans="2:12" ht="12.75">
      <c r="B40" s="10">
        <v>33</v>
      </c>
      <c r="C40" s="10" t="s">
        <v>60</v>
      </c>
      <c r="D40" s="11"/>
      <c r="E40" s="11"/>
      <c r="F40" s="11"/>
      <c r="G40" s="14"/>
      <c r="H40" s="14">
        <v>4.5</v>
      </c>
      <c r="I40" s="14"/>
      <c r="J40" s="11"/>
      <c r="K40" s="14"/>
      <c r="L40" s="14"/>
    </row>
    <row r="41" spans="2:12" ht="12.75">
      <c r="B41" s="4"/>
      <c r="C41" s="62" t="s">
        <v>16</v>
      </c>
      <c r="D41" s="6">
        <v>2.25</v>
      </c>
      <c r="E41" s="6"/>
      <c r="F41" s="6">
        <v>6.3</v>
      </c>
      <c r="G41" s="13">
        <v>806</v>
      </c>
      <c r="H41" s="16">
        <v>9.9</v>
      </c>
      <c r="I41" s="16"/>
      <c r="J41" s="16">
        <v>2620</v>
      </c>
      <c r="K41" s="16"/>
      <c r="L41" s="16">
        <f aca="true" t="shared" si="4" ref="L41:L46">J41+K41</f>
        <v>2620</v>
      </c>
    </row>
    <row r="42" spans="2:12" ht="12.75">
      <c r="B42" s="10">
        <v>35</v>
      </c>
      <c r="C42" s="10" t="s">
        <v>62</v>
      </c>
      <c r="D42" s="15">
        <v>3.2</v>
      </c>
      <c r="E42" s="15"/>
      <c r="F42" s="5">
        <v>6.25</v>
      </c>
      <c r="G42" s="13">
        <v>800</v>
      </c>
      <c r="H42" s="11">
        <v>9</v>
      </c>
      <c r="I42" s="11"/>
      <c r="J42" s="16">
        <f>G42*D42</f>
        <v>2560</v>
      </c>
      <c r="K42" s="47">
        <v>880</v>
      </c>
      <c r="L42" s="16">
        <f t="shared" si="4"/>
        <v>3440</v>
      </c>
    </row>
    <row r="43" spans="2:12" ht="12.75">
      <c r="B43" s="10">
        <v>36</v>
      </c>
      <c r="C43" s="10" t="s">
        <v>57</v>
      </c>
      <c r="D43" s="25">
        <v>0.5</v>
      </c>
      <c r="E43" s="25"/>
      <c r="F43" s="25">
        <v>7</v>
      </c>
      <c r="G43" s="13">
        <v>896</v>
      </c>
      <c r="H43" s="5">
        <v>11</v>
      </c>
      <c r="I43" s="5"/>
      <c r="J43" s="16">
        <f>G43*D43</f>
        <v>448</v>
      </c>
      <c r="K43" s="47"/>
      <c r="L43" s="16">
        <f t="shared" si="4"/>
        <v>448</v>
      </c>
    </row>
    <row r="44" spans="2:12" ht="12.75">
      <c r="B44" s="10">
        <v>38</v>
      </c>
      <c r="C44" s="10" t="s">
        <v>40</v>
      </c>
      <c r="D44" s="25">
        <v>1</v>
      </c>
      <c r="E44" s="25"/>
      <c r="F44" s="25">
        <v>11.4</v>
      </c>
      <c r="G44" s="13">
        <v>1459</v>
      </c>
      <c r="H44" s="26"/>
      <c r="I44" s="26"/>
      <c r="J44" s="16">
        <f>G44*D44</f>
        <v>1459</v>
      </c>
      <c r="K44" s="49"/>
      <c r="L44" s="16">
        <f t="shared" si="4"/>
        <v>1459</v>
      </c>
    </row>
    <row r="45" spans="2:12" ht="12.75">
      <c r="B45" s="7">
        <v>40</v>
      </c>
      <c r="C45" s="3" t="s">
        <v>61</v>
      </c>
      <c r="D45" s="81">
        <v>0.5</v>
      </c>
      <c r="E45" s="81"/>
      <c r="F45" s="81">
        <v>7</v>
      </c>
      <c r="G45" s="13">
        <v>896</v>
      </c>
      <c r="H45" s="26"/>
      <c r="I45" s="26"/>
      <c r="J45" s="16">
        <f>G45*D45</f>
        <v>448</v>
      </c>
      <c r="K45" s="49"/>
      <c r="L45" s="14">
        <f t="shared" si="4"/>
        <v>448</v>
      </c>
    </row>
    <row r="46" spans="2:12" ht="13.5" thickBot="1">
      <c r="B46" s="7">
        <v>46</v>
      </c>
      <c r="C46" s="3" t="s">
        <v>29</v>
      </c>
      <c r="D46" s="5">
        <v>1</v>
      </c>
      <c r="E46" s="5"/>
      <c r="F46" s="5">
        <v>15</v>
      </c>
      <c r="G46" s="13">
        <v>1920</v>
      </c>
      <c r="H46" s="26"/>
      <c r="I46" s="26"/>
      <c r="J46" s="16">
        <f>G46*D46</f>
        <v>1920</v>
      </c>
      <c r="K46" s="25"/>
      <c r="L46" s="16">
        <f t="shared" si="4"/>
        <v>1920</v>
      </c>
    </row>
    <row r="47" spans="2:13" ht="13.5" thickBot="1">
      <c r="B47" s="66"/>
      <c r="C47" s="27" t="s">
        <v>41</v>
      </c>
      <c r="D47" s="36">
        <f>SUM(D26:D46)</f>
        <v>33.45</v>
      </c>
      <c r="E47" s="36">
        <f>SUM(E26:E46)</f>
        <v>0</v>
      </c>
      <c r="F47" s="36" t="s">
        <v>20</v>
      </c>
      <c r="G47" s="36" t="s">
        <v>20</v>
      </c>
      <c r="H47" s="36">
        <f>SUM(H26:H46)</f>
        <v>133.21</v>
      </c>
      <c r="I47" s="33"/>
      <c r="J47" s="36">
        <f>SUM(J26:J46)</f>
        <v>30659</v>
      </c>
      <c r="K47" s="36">
        <f>SUM(K26:K46)</f>
        <v>880</v>
      </c>
      <c r="L47" s="36">
        <f>SUM(L26:L46)</f>
        <v>31539</v>
      </c>
      <c r="M47" s="1" t="s">
        <v>26</v>
      </c>
    </row>
    <row r="48" spans="2:12" ht="14.25" thickBot="1">
      <c r="B48" s="66"/>
      <c r="C48" s="31" t="s">
        <v>27</v>
      </c>
      <c r="D48" s="36">
        <f>SUM(D25+D47)</f>
        <v>43.95</v>
      </c>
      <c r="E48" s="36">
        <f>SUM(E25+E47)</f>
        <v>0</v>
      </c>
      <c r="F48" s="36" t="s">
        <v>20</v>
      </c>
      <c r="G48" s="36" t="s">
        <v>20</v>
      </c>
      <c r="H48" s="36">
        <f>SUM(H27:H47)</f>
        <v>266.42</v>
      </c>
      <c r="I48" s="28"/>
      <c r="J48" s="36">
        <f>SUM(J25+J47)</f>
        <v>60500</v>
      </c>
      <c r="K48" s="36">
        <f>SUM(K25+K47)</f>
        <v>1285.1</v>
      </c>
      <c r="L48" s="36">
        <f>SUM(L25+L47)</f>
        <v>61785.1</v>
      </c>
    </row>
    <row r="49" spans="2:19" ht="13.5">
      <c r="B49" s="76"/>
      <c r="C49" s="52"/>
      <c r="D49" s="22"/>
      <c r="E49" s="22"/>
      <c r="F49" s="24"/>
      <c r="G49" s="52"/>
      <c r="H49" s="53"/>
      <c r="I49" s="53"/>
      <c r="J49" s="52"/>
      <c r="K49" s="52"/>
      <c r="L49" s="52"/>
      <c r="M49" s="22"/>
      <c r="N49" s="19"/>
      <c r="O49" s="19"/>
      <c r="P49" s="19"/>
      <c r="Q49" s="19"/>
      <c r="R49" s="19"/>
      <c r="S49" s="22"/>
    </row>
    <row r="50" spans="2:19" ht="12.75">
      <c r="B50" s="22"/>
      <c r="M50" s="22"/>
      <c r="N50" s="22"/>
      <c r="O50" s="22"/>
      <c r="P50" s="22"/>
      <c r="Q50" s="22"/>
      <c r="R50" s="22"/>
      <c r="S50" s="22"/>
    </row>
    <row r="51" spans="2:19" ht="12.75">
      <c r="B51" s="22"/>
      <c r="M51" s="22"/>
      <c r="N51" s="22"/>
      <c r="O51" s="22"/>
      <c r="P51" s="22"/>
      <c r="Q51" s="22"/>
      <c r="R51" s="22"/>
      <c r="S51" s="22"/>
    </row>
    <row r="52" spans="13:19" ht="12.75">
      <c r="M52" s="22"/>
      <c r="N52" s="22"/>
      <c r="O52" s="22"/>
      <c r="P52" s="22"/>
      <c r="Q52" s="22"/>
      <c r="R52" s="22"/>
      <c r="S52" s="22"/>
    </row>
    <row r="53" spans="3:19" ht="12.75">
      <c r="C53" s="1" t="s">
        <v>64</v>
      </c>
      <c r="D53" s="1" t="s">
        <v>65</v>
      </c>
      <c r="J53" s="1" t="s">
        <v>66</v>
      </c>
      <c r="M53" s="19"/>
      <c r="N53" s="19"/>
      <c r="O53" s="19"/>
      <c r="P53" s="19"/>
      <c r="Q53" s="19"/>
      <c r="R53" s="19"/>
      <c r="S53" s="22"/>
    </row>
    <row r="54" ht="12.75">
      <c r="L54" s="1" t="s">
        <v>18</v>
      </c>
    </row>
    <row r="58" ht="12.75">
      <c r="C58" s="1" t="s">
        <v>67</v>
      </c>
    </row>
    <row r="59" ht="12.75">
      <c r="C59" s="1" t="s">
        <v>68</v>
      </c>
    </row>
    <row r="60" ht="12.75">
      <c r="C60" s="1" t="s">
        <v>69</v>
      </c>
    </row>
    <row r="62" ht="12.75">
      <c r="C62" s="1" t="s">
        <v>72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53"/>
  <sheetViews>
    <sheetView zoomScalePageLayoutView="0" workbookViewId="0" topLeftCell="A7">
      <selection activeCell="C9" sqref="C9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91</v>
      </c>
    </row>
    <row r="2" s="17" customFormat="1" ht="15.75">
      <c r="G2" s="17" t="s">
        <v>100</v>
      </c>
    </row>
    <row r="3" s="17" customFormat="1" ht="15.75">
      <c r="G3" s="17" t="s">
        <v>101</v>
      </c>
    </row>
    <row r="4" s="17" customFormat="1" ht="15.75">
      <c r="G4" s="17" t="s">
        <v>102</v>
      </c>
    </row>
    <row r="5" spans="7:10" s="17" customFormat="1" ht="15.75">
      <c r="G5" s="63"/>
      <c r="J5" s="63"/>
    </row>
    <row r="7" spans="3:12" ht="15.75">
      <c r="C7" s="2" t="s">
        <v>84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104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/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60" t="s">
        <v>38</v>
      </c>
      <c r="D14" s="6">
        <v>1</v>
      </c>
      <c r="E14" s="6"/>
      <c r="F14" s="6">
        <v>35.4</v>
      </c>
      <c r="G14" s="13">
        <v>4319</v>
      </c>
      <c r="H14" s="6">
        <v>15.2</v>
      </c>
      <c r="I14" s="6"/>
      <c r="J14" s="16">
        <v>4319</v>
      </c>
      <c r="K14" s="16">
        <v>431.9</v>
      </c>
      <c r="L14" s="16">
        <f aca="true" t="shared" si="0" ref="L14:L25">J14+K14</f>
        <v>4750.9</v>
      </c>
    </row>
    <row r="15" spans="2:13" ht="12.75">
      <c r="B15" s="10">
        <v>2</v>
      </c>
      <c r="C15" s="10" t="s">
        <v>4</v>
      </c>
      <c r="D15" s="11">
        <v>1</v>
      </c>
      <c r="E15" s="11"/>
      <c r="F15" s="14">
        <v>13</v>
      </c>
      <c r="G15" s="13">
        <v>1586</v>
      </c>
      <c r="H15" s="11">
        <v>9.2</v>
      </c>
      <c r="I15" s="11"/>
      <c r="J15" s="16">
        <f>G15*D15</f>
        <v>1586</v>
      </c>
      <c r="K15" s="11"/>
      <c r="L15" s="16">
        <f t="shared" si="0"/>
        <v>1586</v>
      </c>
      <c r="M15" s="22"/>
    </row>
    <row r="16" spans="2:12" ht="12.75">
      <c r="B16" s="10">
        <v>3</v>
      </c>
      <c r="C16" s="10" t="s">
        <v>5</v>
      </c>
      <c r="D16" s="11">
        <v>1</v>
      </c>
      <c r="E16" s="11"/>
      <c r="F16" s="11">
        <v>10.5</v>
      </c>
      <c r="G16" s="13">
        <v>1281</v>
      </c>
      <c r="H16" s="11">
        <v>3.55</v>
      </c>
      <c r="I16" s="11"/>
      <c r="J16" s="16">
        <f aca="true" t="shared" si="1" ref="J16:J24">G16*D16</f>
        <v>1281</v>
      </c>
      <c r="K16" s="11"/>
      <c r="L16" s="16">
        <f t="shared" si="0"/>
        <v>1281</v>
      </c>
    </row>
    <row r="17" spans="2:12" ht="12.75">
      <c r="B17" s="10">
        <v>4</v>
      </c>
      <c r="C17" s="10" t="s">
        <v>7</v>
      </c>
      <c r="D17" s="11">
        <v>1</v>
      </c>
      <c r="E17" s="11"/>
      <c r="F17" s="11">
        <v>17</v>
      </c>
      <c r="G17" s="13">
        <v>2074</v>
      </c>
      <c r="H17" s="14">
        <v>8</v>
      </c>
      <c r="I17" s="14"/>
      <c r="J17" s="16">
        <f t="shared" si="1"/>
        <v>2074</v>
      </c>
      <c r="K17" s="11"/>
      <c r="L17" s="16">
        <f t="shared" si="0"/>
        <v>2074</v>
      </c>
    </row>
    <row r="18" spans="2:12" ht="12.75">
      <c r="B18" s="10">
        <v>5</v>
      </c>
      <c r="C18" s="10" t="s">
        <v>35</v>
      </c>
      <c r="D18" s="11">
        <v>1</v>
      </c>
      <c r="E18" s="11"/>
      <c r="F18" s="11">
        <v>31.6</v>
      </c>
      <c r="G18" s="13">
        <v>3855</v>
      </c>
      <c r="H18" s="14">
        <v>15.75</v>
      </c>
      <c r="I18" s="14"/>
      <c r="J18" s="16">
        <f t="shared" si="1"/>
        <v>3855</v>
      </c>
      <c r="K18" s="14"/>
      <c r="L18" s="16">
        <f t="shared" si="0"/>
        <v>3855</v>
      </c>
    </row>
    <row r="19" spans="2:12" ht="12.75">
      <c r="B19" s="10">
        <v>6</v>
      </c>
      <c r="C19" s="10" t="s">
        <v>35</v>
      </c>
      <c r="D19" s="11">
        <v>1</v>
      </c>
      <c r="E19" s="11"/>
      <c r="F19" s="11">
        <v>28.8</v>
      </c>
      <c r="G19" s="13">
        <v>3514</v>
      </c>
      <c r="H19" s="14">
        <v>13.65</v>
      </c>
      <c r="I19" s="14"/>
      <c r="J19" s="16">
        <f t="shared" si="1"/>
        <v>3514</v>
      </c>
      <c r="K19" s="14">
        <v>175.7</v>
      </c>
      <c r="L19" s="16">
        <f t="shared" si="0"/>
        <v>3689.7</v>
      </c>
    </row>
    <row r="20" spans="2:12" ht="12.75">
      <c r="B20" s="10">
        <v>7</v>
      </c>
      <c r="C20" s="10" t="s">
        <v>35</v>
      </c>
      <c r="D20" s="11">
        <v>1</v>
      </c>
      <c r="E20" s="11"/>
      <c r="F20" s="11">
        <v>31.6</v>
      </c>
      <c r="G20" s="13">
        <v>3855</v>
      </c>
      <c r="H20" s="14">
        <v>12.45</v>
      </c>
      <c r="I20" s="14"/>
      <c r="J20" s="16">
        <f t="shared" si="1"/>
        <v>3855</v>
      </c>
      <c r="K20" s="14"/>
      <c r="L20" s="16">
        <f t="shared" si="0"/>
        <v>3855</v>
      </c>
    </row>
    <row r="21" spans="2:12" ht="12.75">
      <c r="B21" s="10">
        <v>8</v>
      </c>
      <c r="C21" s="10" t="s">
        <v>8</v>
      </c>
      <c r="D21" s="11">
        <v>1</v>
      </c>
      <c r="E21" s="11"/>
      <c r="F21" s="11">
        <v>19.9</v>
      </c>
      <c r="G21" s="13">
        <v>2428</v>
      </c>
      <c r="H21" s="14"/>
      <c r="I21" s="14"/>
      <c r="J21" s="16">
        <f t="shared" si="1"/>
        <v>2428</v>
      </c>
      <c r="K21" s="14"/>
      <c r="L21" s="16">
        <f t="shared" si="0"/>
        <v>2428</v>
      </c>
    </row>
    <row r="22" spans="2:12" ht="12.75">
      <c r="B22" s="10">
        <v>9</v>
      </c>
      <c r="C22" s="10" t="s">
        <v>8</v>
      </c>
      <c r="D22" s="11">
        <v>1</v>
      </c>
      <c r="E22" s="11"/>
      <c r="F22" s="11">
        <v>19</v>
      </c>
      <c r="G22" s="13">
        <v>2318</v>
      </c>
      <c r="H22" s="14">
        <v>7.65</v>
      </c>
      <c r="I22" s="14"/>
      <c r="J22" s="16">
        <f t="shared" si="1"/>
        <v>2318</v>
      </c>
      <c r="K22" s="14"/>
      <c r="L22" s="16">
        <f t="shared" si="0"/>
        <v>2318</v>
      </c>
    </row>
    <row r="23" spans="2:12" ht="12.75">
      <c r="B23" s="10">
        <v>10</v>
      </c>
      <c r="C23" s="10" t="s">
        <v>8</v>
      </c>
      <c r="D23" s="11">
        <v>1</v>
      </c>
      <c r="E23" s="11"/>
      <c r="F23" s="11">
        <v>17.15</v>
      </c>
      <c r="G23" s="13">
        <v>2092</v>
      </c>
      <c r="H23" s="14"/>
      <c r="I23" s="14"/>
      <c r="J23" s="16">
        <f t="shared" si="1"/>
        <v>2092</v>
      </c>
      <c r="K23" s="14"/>
      <c r="L23" s="16">
        <f t="shared" si="0"/>
        <v>2092</v>
      </c>
    </row>
    <row r="24" spans="2:12" ht="12.75">
      <c r="B24" s="10">
        <v>11</v>
      </c>
      <c r="C24" s="3" t="s">
        <v>98</v>
      </c>
      <c r="D24" s="5">
        <v>0.5</v>
      </c>
      <c r="E24" s="5"/>
      <c r="F24" s="5">
        <v>7.5</v>
      </c>
      <c r="G24" s="13">
        <v>915</v>
      </c>
      <c r="H24" s="15"/>
      <c r="I24" s="15"/>
      <c r="J24" s="16">
        <f t="shared" si="1"/>
        <v>457.5</v>
      </c>
      <c r="K24" s="14"/>
      <c r="L24" s="16">
        <f t="shared" si="0"/>
        <v>457.5</v>
      </c>
    </row>
    <row r="25" spans="2:12" ht="12" customHeight="1" thickBot="1">
      <c r="B25" s="10">
        <v>12</v>
      </c>
      <c r="C25" s="3" t="s">
        <v>24</v>
      </c>
      <c r="D25" s="5">
        <v>1</v>
      </c>
      <c r="E25" s="5"/>
      <c r="F25" s="5">
        <v>14.1</v>
      </c>
      <c r="G25" s="13">
        <v>1720</v>
      </c>
      <c r="H25" s="5"/>
      <c r="I25" s="5"/>
      <c r="J25" s="16">
        <f>G25*D25</f>
        <v>1720</v>
      </c>
      <c r="K25" s="14">
        <v>86</v>
      </c>
      <c r="L25" s="16">
        <f t="shared" si="0"/>
        <v>1806</v>
      </c>
    </row>
    <row r="26" spans="2:13" ht="13.5" thickBot="1">
      <c r="B26" s="78"/>
      <c r="C26" s="64" t="s">
        <v>17</v>
      </c>
      <c r="D26" s="36">
        <f>SUM(D14:D25)</f>
        <v>11.5</v>
      </c>
      <c r="E26" s="36"/>
      <c r="F26" s="36" t="s">
        <v>20</v>
      </c>
      <c r="G26" s="36" t="s">
        <v>20</v>
      </c>
      <c r="H26" s="36" t="e">
        <f>SUM(#REF!+#REF!)</f>
        <v>#REF!</v>
      </c>
      <c r="I26" s="36" t="e">
        <f>SUM(#REF!+#REF!)</f>
        <v>#REF!</v>
      </c>
      <c r="J26" s="36">
        <f>SUM(J14:J25)</f>
        <v>29499.5</v>
      </c>
      <c r="K26" s="36">
        <f>SUM(K14:K25)</f>
        <v>693.5999999999999</v>
      </c>
      <c r="L26" s="36">
        <f>SUM(L14:L25)</f>
        <v>30193.1</v>
      </c>
      <c r="M26" s="32"/>
    </row>
    <row r="27" spans="2:13" ht="12.75">
      <c r="B27" s="59">
        <v>13</v>
      </c>
      <c r="C27" s="10" t="s">
        <v>21</v>
      </c>
      <c r="D27" s="11">
        <v>1</v>
      </c>
      <c r="E27" s="11"/>
      <c r="F27" s="14">
        <v>8</v>
      </c>
      <c r="G27" s="13">
        <v>976</v>
      </c>
      <c r="H27" s="14">
        <v>1.48</v>
      </c>
      <c r="I27" s="14"/>
      <c r="J27" s="16">
        <f aca="true" t="shared" si="2" ref="J27:J39">G27*D27</f>
        <v>976</v>
      </c>
      <c r="K27" s="50"/>
      <c r="L27" s="16">
        <f aca="true" t="shared" si="3" ref="L27:L45">J27+K27</f>
        <v>976</v>
      </c>
      <c r="M27" s="32"/>
    </row>
    <row r="28" spans="2:13" ht="12.75">
      <c r="B28" s="45">
        <v>14</v>
      </c>
      <c r="C28" s="10" t="s">
        <v>51</v>
      </c>
      <c r="D28" s="11">
        <v>0.5</v>
      </c>
      <c r="E28" s="11"/>
      <c r="F28" s="14">
        <v>6.56</v>
      </c>
      <c r="G28" s="13">
        <v>800</v>
      </c>
      <c r="H28" s="14"/>
      <c r="I28" s="14"/>
      <c r="J28" s="16">
        <f t="shared" si="2"/>
        <v>400</v>
      </c>
      <c r="K28" s="50"/>
      <c r="L28" s="16">
        <f>J28+K28</f>
        <v>400</v>
      </c>
      <c r="M28" s="32"/>
    </row>
    <row r="29" spans="2:12" ht="12.75">
      <c r="B29" s="44">
        <v>15</v>
      </c>
      <c r="C29" s="10" t="s">
        <v>9</v>
      </c>
      <c r="D29" s="11">
        <v>1</v>
      </c>
      <c r="E29" s="11"/>
      <c r="F29" s="14">
        <v>8.6</v>
      </c>
      <c r="G29" s="13">
        <v>1049</v>
      </c>
      <c r="H29" s="14">
        <v>4.28</v>
      </c>
      <c r="I29" s="14"/>
      <c r="J29" s="16">
        <f t="shared" si="2"/>
        <v>1049</v>
      </c>
      <c r="K29" s="50"/>
      <c r="L29" s="16">
        <f>J29+K29</f>
        <v>1049</v>
      </c>
    </row>
    <row r="30" spans="2:12" ht="12.75">
      <c r="B30" s="44">
        <v>16</v>
      </c>
      <c r="C30" s="10" t="s">
        <v>11</v>
      </c>
      <c r="D30" s="11">
        <v>0.5</v>
      </c>
      <c r="E30" s="11"/>
      <c r="F30" s="14">
        <v>7</v>
      </c>
      <c r="G30" s="13">
        <v>854</v>
      </c>
      <c r="H30" s="14"/>
      <c r="I30" s="14"/>
      <c r="J30" s="16">
        <f t="shared" si="2"/>
        <v>427</v>
      </c>
      <c r="K30" s="50"/>
      <c r="L30" s="16">
        <f>J30+K30</f>
        <v>427</v>
      </c>
    </row>
    <row r="31" spans="2:12" ht="12.75">
      <c r="B31" s="10">
        <v>17</v>
      </c>
      <c r="C31" s="46" t="s">
        <v>99</v>
      </c>
      <c r="D31" s="11">
        <v>1</v>
      </c>
      <c r="E31" s="11"/>
      <c r="F31" s="14">
        <v>13.6</v>
      </c>
      <c r="G31" s="13">
        <v>1659</v>
      </c>
      <c r="H31" s="11">
        <v>7</v>
      </c>
      <c r="I31" s="11"/>
      <c r="J31" s="16">
        <f t="shared" si="2"/>
        <v>1659</v>
      </c>
      <c r="K31" s="50"/>
      <c r="L31" s="16">
        <f t="shared" si="3"/>
        <v>1659</v>
      </c>
    </row>
    <row r="32" spans="2:12" ht="12.75">
      <c r="B32" s="10">
        <v>18</v>
      </c>
      <c r="C32" s="10" t="s">
        <v>10</v>
      </c>
      <c r="D32" s="11">
        <v>0.5</v>
      </c>
      <c r="E32" s="11"/>
      <c r="F32" s="14">
        <v>6.7</v>
      </c>
      <c r="G32" s="13">
        <v>817</v>
      </c>
      <c r="H32" s="14">
        <v>5.8</v>
      </c>
      <c r="I32" s="14"/>
      <c r="J32" s="16">
        <f t="shared" si="2"/>
        <v>408.5</v>
      </c>
      <c r="K32" s="50"/>
      <c r="L32" s="16">
        <f t="shared" si="3"/>
        <v>408.5</v>
      </c>
    </row>
    <row r="33" spans="2:12" ht="12.75">
      <c r="B33" s="10">
        <v>19</v>
      </c>
      <c r="C33" s="10" t="s">
        <v>49</v>
      </c>
      <c r="D33" s="11">
        <v>1</v>
      </c>
      <c r="E33" s="11"/>
      <c r="F33" s="14">
        <v>7</v>
      </c>
      <c r="G33" s="13">
        <v>854</v>
      </c>
      <c r="H33" s="14"/>
      <c r="I33" s="14"/>
      <c r="J33" s="16">
        <f t="shared" si="2"/>
        <v>854</v>
      </c>
      <c r="K33" s="50"/>
      <c r="L33" s="16">
        <f>J33+K33</f>
        <v>854</v>
      </c>
    </row>
    <row r="34" spans="2:12" ht="12.75">
      <c r="B34" s="10">
        <v>20</v>
      </c>
      <c r="C34" s="10" t="s">
        <v>11</v>
      </c>
      <c r="D34" s="11">
        <v>1</v>
      </c>
      <c r="E34" s="11"/>
      <c r="F34" s="14">
        <v>7.7</v>
      </c>
      <c r="G34" s="13">
        <v>939</v>
      </c>
      <c r="H34" s="14">
        <v>4.5</v>
      </c>
      <c r="I34" s="14"/>
      <c r="J34" s="16">
        <f t="shared" si="2"/>
        <v>939</v>
      </c>
      <c r="K34" s="50"/>
      <c r="L34" s="16">
        <f t="shared" si="3"/>
        <v>939</v>
      </c>
    </row>
    <row r="35" spans="2:12" ht="12.75">
      <c r="B35" s="10">
        <v>21</v>
      </c>
      <c r="C35" s="10" t="s">
        <v>12</v>
      </c>
      <c r="D35" s="11">
        <v>1</v>
      </c>
      <c r="E35" s="11"/>
      <c r="F35" s="14">
        <v>6.56</v>
      </c>
      <c r="G35" s="13">
        <v>800</v>
      </c>
      <c r="H35" s="14">
        <v>56.25</v>
      </c>
      <c r="I35" s="14"/>
      <c r="J35" s="16">
        <f t="shared" si="2"/>
        <v>800</v>
      </c>
      <c r="K35" s="50"/>
      <c r="L35" s="16">
        <f t="shared" si="3"/>
        <v>800</v>
      </c>
    </row>
    <row r="36" spans="2:12" ht="12.75">
      <c r="B36" s="3">
        <v>22</v>
      </c>
      <c r="C36" s="4" t="s">
        <v>14</v>
      </c>
      <c r="D36" s="16">
        <v>10.5</v>
      </c>
      <c r="E36" s="84"/>
      <c r="F36" s="84">
        <v>6.56</v>
      </c>
      <c r="G36" s="13">
        <v>800</v>
      </c>
      <c r="H36" s="29"/>
      <c r="I36" s="29"/>
      <c r="J36" s="16">
        <f t="shared" si="2"/>
        <v>8400</v>
      </c>
      <c r="K36" s="14"/>
      <c r="L36" s="16">
        <f t="shared" si="3"/>
        <v>8400</v>
      </c>
    </row>
    <row r="37" spans="2:12" ht="12.75">
      <c r="B37" s="3">
        <v>23</v>
      </c>
      <c r="C37" s="3" t="s">
        <v>15</v>
      </c>
      <c r="D37" s="11">
        <v>1.25</v>
      </c>
      <c r="E37" s="11"/>
      <c r="F37" s="14">
        <v>6.56</v>
      </c>
      <c r="G37" s="13">
        <v>800</v>
      </c>
      <c r="H37" s="29">
        <v>15</v>
      </c>
      <c r="I37" s="29"/>
      <c r="J37" s="16">
        <f t="shared" si="2"/>
        <v>1000</v>
      </c>
      <c r="K37" s="14"/>
      <c r="L37" s="16">
        <f t="shared" si="3"/>
        <v>1000</v>
      </c>
    </row>
    <row r="38" spans="2:12" ht="12.75">
      <c r="B38" s="10">
        <v>24</v>
      </c>
      <c r="C38" s="10" t="s">
        <v>60</v>
      </c>
      <c r="D38" s="11"/>
      <c r="E38" s="11"/>
      <c r="F38" s="14"/>
      <c r="G38" s="14"/>
      <c r="H38" s="14">
        <v>4.5</v>
      </c>
      <c r="I38" s="14"/>
      <c r="J38" s="11"/>
      <c r="K38" s="14"/>
      <c r="L38" s="14"/>
    </row>
    <row r="39" spans="2:12" ht="12.75">
      <c r="B39" s="4"/>
      <c r="C39" s="62" t="s">
        <v>16</v>
      </c>
      <c r="D39" s="6">
        <v>2.25</v>
      </c>
      <c r="E39" s="6"/>
      <c r="F39" s="16">
        <v>6.56</v>
      </c>
      <c r="G39" s="13">
        <v>800</v>
      </c>
      <c r="H39" s="16">
        <v>9.9</v>
      </c>
      <c r="I39" s="16"/>
      <c r="J39" s="16">
        <f t="shared" si="2"/>
        <v>1800</v>
      </c>
      <c r="K39" s="16"/>
      <c r="L39" s="16">
        <f t="shared" si="3"/>
        <v>1800</v>
      </c>
    </row>
    <row r="40" spans="2:12" ht="12.75">
      <c r="B40" s="10">
        <v>25</v>
      </c>
      <c r="C40" s="10" t="s">
        <v>62</v>
      </c>
      <c r="D40" s="15">
        <v>2</v>
      </c>
      <c r="E40" s="15"/>
      <c r="F40" s="15">
        <v>6.56</v>
      </c>
      <c r="G40" s="13">
        <v>800</v>
      </c>
      <c r="H40" s="11">
        <v>9</v>
      </c>
      <c r="I40" s="11"/>
      <c r="J40" s="16">
        <f>G40*D40</f>
        <v>1600</v>
      </c>
      <c r="K40" s="47">
        <v>800</v>
      </c>
      <c r="L40" s="16">
        <f t="shared" si="3"/>
        <v>2400</v>
      </c>
    </row>
    <row r="41" spans="2:12" ht="12.75">
      <c r="B41" s="10">
        <v>26</v>
      </c>
      <c r="C41" s="10" t="s">
        <v>57</v>
      </c>
      <c r="D41" s="25">
        <v>0.5</v>
      </c>
      <c r="E41" s="25"/>
      <c r="F41" s="49">
        <v>7</v>
      </c>
      <c r="G41" s="13">
        <v>854</v>
      </c>
      <c r="H41" s="5">
        <v>11</v>
      </c>
      <c r="I41" s="5"/>
      <c r="J41" s="16">
        <f>G41*D41</f>
        <v>427</v>
      </c>
      <c r="K41" s="47"/>
      <c r="L41" s="16">
        <f t="shared" si="3"/>
        <v>427</v>
      </c>
    </row>
    <row r="42" spans="2:12" ht="12.75">
      <c r="B42" s="10">
        <v>27</v>
      </c>
      <c r="C42" s="10" t="s">
        <v>40</v>
      </c>
      <c r="D42" s="25">
        <v>1</v>
      </c>
      <c r="E42" s="25"/>
      <c r="F42" s="49">
        <v>11.4</v>
      </c>
      <c r="G42" s="13">
        <v>1391</v>
      </c>
      <c r="H42" s="26"/>
      <c r="I42" s="26"/>
      <c r="J42" s="16">
        <f>G42*D42</f>
        <v>1391</v>
      </c>
      <c r="K42" s="49"/>
      <c r="L42" s="16">
        <f t="shared" si="3"/>
        <v>1391</v>
      </c>
    </row>
    <row r="43" spans="2:12" ht="12.75">
      <c r="B43" s="7">
        <v>28</v>
      </c>
      <c r="C43" s="3" t="s">
        <v>86</v>
      </c>
      <c r="D43" s="81">
        <v>0.5</v>
      </c>
      <c r="E43" s="81"/>
      <c r="F43" s="90">
        <v>7</v>
      </c>
      <c r="G43" s="13">
        <v>854</v>
      </c>
      <c r="H43" s="26"/>
      <c r="I43" s="26"/>
      <c r="J43" s="16">
        <f>G43*D43</f>
        <v>427</v>
      </c>
      <c r="K43" s="49"/>
      <c r="L43" s="16">
        <f t="shared" si="3"/>
        <v>427</v>
      </c>
    </row>
    <row r="44" spans="2:12" ht="12.75">
      <c r="B44" s="7">
        <v>29</v>
      </c>
      <c r="C44" s="3" t="s">
        <v>25</v>
      </c>
      <c r="D44" s="81">
        <v>1</v>
      </c>
      <c r="E44" s="81"/>
      <c r="F44" s="90">
        <v>8</v>
      </c>
      <c r="G44" s="13">
        <v>976</v>
      </c>
      <c r="H44" s="26"/>
      <c r="I44" s="26"/>
      <c r="J44" s="16">
        <v>976</v>
      </c>
      <c r="K44" s="49"/>
      <c r="L44" s="16">
        <f t="shared" si="3"/>
        <v>976</v>
      </c>
    </row>
    <row r="45" spans="2:12" ht="13.5" thickBot="1">
      <c r="B45" s="7">
        <v>30</v>
      </c>
      <c r="C45" s="3" t="s">
        <v>29</v>
      </c>
      <c r="D45" s="5">
        <v>1</v>
      </c>
      <c r="E45" s="5"/>
      <c r="F45" s="15">
        <v>15</v>
      </c>
      <c r="G45" s="13">
        <v>1830</v>
      </c>
      <c r="H45" s="26"/>
      <c r="I45" s="26"/>
      <c r="J45" s="16">
        <f>G45*D45</f>
        <v>1830</v>
      </c>
      <c r="K45" s="25"/>
      <c r="L45" s="16">
        <f t="shared" si="3"/>
        <v>1830</v>
      </c>
    </row>
    <row r="46" spans="2:13" ht="13.5" thickBot="1">
      <c r="B46" s="66"/>
      <c r="C46" s="27" t="s">
        <v>41</v>
      </c>
      <c r="D46" s="36">
        <f>SUM(D27:D45)</f>
        <v>27.5</v>
      </c>
      <c r="E46" s="36">
        <f>SUM(E27:E45)</f>
        <v>0</v>
      </c>
      <c r="F46" s="36">
        <f>SUM(F27:F45)</f>
        <v>146.36</v>
      </c>
      <c r="G46" s="36">
        <f>SUM(G27:G45)</f>
        <v>17853</v>
      </c>
      <c r="H46" s="36">
        <f>SUM(H27:H45)</f>
        <v>128.71</v>
      </c>
      <c r="I46" s="33"/>
      <c r="J46" s="36">
        <f>SUM(J27:J45)</f>
        <v>25363.5</v>
      </c>
      <c r="K46" s="36">
        <f>SUM(K27:K45)</f>
        <v>800</v>
      </c>
      <c r="L46" s="36">
        <f>SUM(L27:L45)</f>
        <v>26163.5</v>
      </c>
      <c r="M46" s="1" t="s">
        <v>26</v>
      </c>
    </row>
    <row r="47" spans="2:12" ht="14.25" thickBot="1">
      <c r="B47" s="66"/>
      <c r="C47" s="31" t="s">
        <v>27</v>
      </c>
      <c r="D47" s="36">
        <f>SUM(D26+D46)</f>
        <v>39</v>
      </c>
      <c r="E47" s="36">
        <f>SUM(E26+E46)</f>
        <v>0</v>
      </c>
      <c r="F47" s="36" t="s">
        <v>20</v>
      </c>
      <c r="G47" s="36" t="s">
        <v>20</v>
      </c>
      <c r="H47" s="36">
        <f>SUM(H27:H46)</f>
        <v>257.42</v>
      </c>
      <c r="I47" s="28"/>
      <c r="J47" s="36">
        <f>SUM(J26+J46)</f>
        <v>54863</v>
      </c>
      <c r="K47" s="36">
        <f>SUM(K26+K46)</f>
        <v>1493.6</v>
      </c>
      <c r="L47" s="36">
        <f>SUM(L26+L46)</f>
        <v>56356.6</v>
      </c>
    </row>
    <row r="48" spans="2:19" ht="13.5">
      <c r="B48" s="76"/>
      <c r="C48" s="52"/>
      <c r="D48" s="22"/>
      <c r="E48" s="22"/>
      <c r="F48" s="24"/>
      <c r="G48" s="52"/>
      <c r="H48" s="53"/>
      <c r="I48" s="53"/>
      <c r="J48" s="52"/>
      <c r="K48" s="52"/>
      <c r="L48" s="52"/>
      <c r="M48" s="22"/>
      <c r="N48" s="19"/>
      <c r="O48" s="19"/>
      <c r="P48" s="19"/>
      <c r="Q48" s="19"/>
      <c r="R48" s="19"/>
      <c r="S48" s="22"/>
    </row>
    <row r="50" ht="12.75">
      <c r="C50" s="1" t="s">
        <v>67</v>
      </c>
    </row>
    <row r="51" ht="12.75">
      <c r="C51" s="1" t="s">
        <v>68</v>
      </c>
    </row>
    <row r="52" ht="12.75">
      <c r="C52" s="1" t="s">
        <v>69</v>
      </c>
    </row>
    <row r="53" ht="12.75">
      <c r="C53" s="1" t="s">
        <v>103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29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8.421875" style="1" customWidth="1"/>
    <col min="5" max="5" width="10.00390625" style="1" customWidth="1"/>
    <col min="6" max="6" width="0.13671875" style="1" customWidth="1"/>
    <col min="7" max="7" width="1.57421875" style="1" hidden="1" customWidth="1"/>
    <col min="8" max="8" width="10.140625" style="1" customWidth="1"/>
    <col min="9" max="9" width="10.8515625" style="1" customWidth="1"/>
    <col min="10" max="16384" width="9.140625" style="1" customWidth="1"/>
  </cols>
  <sheetData>
    <row r="2" spans="3:9" ht="15.75">
      <c r="C2" s="2" t="s">
        <v>111</v>
      </c>
      <c r="D2" s="18"/>
      <c r="E2" s="17"/>
      <c r="F2" s="17"/>
      <c r="G2" s="17"/>
      <c r="H2" s="17"/>
      <c r="I2" s="17"/>
    </row>
    <row r="3" spans="3:11" ht="15.75">
      <c r="C3" s="17" t="s">
        <v>112</v>
      </c>
      <c r="D3" s="2"/>
      <c r="E3" s="2"/>
      <c r="F3" s="17"/>
      <c r="G3" s="17"/>
      <c r="H3" s="77"/>
      <c r="I3" s="30"/>
      <c r="K3" s="23"/>
    </row>
    <row r="4" spans="3:11" ht="16.5" thickBot="1">
      <c r="C4" s="17"/>
      <c r="D4" s="2"/>
      <c r="E4" s="2"/>
      <c r="F4" s="17"/>
      <c r="G4" s="17"/>
      <c r="H4" s="17"/>
      <c r="I4" s="30"/>
      <c r="K4" s="23"/>
    </row>
    <row r="5" spans="2:9" ht="12.75">
      <c r="B5" s="55" t="s">
        <v>1</v>
      </c>
      <c r="C5" s="34"/>
      <c r="D5" s="55"/>
      <c r="E5" s="69" t="s">
        <v>106</v>
      </c>
      <c r="F5" s="42"/>
      <c r="G5" s="37"/>
      <c r="H5" s="34" t="s">
        <v>116</v>
      </c>
      <c r="I5" s="74" t="s">
        <v>117</v>
      </c>
    </row>
    <row r="6" spans="2:9" s="17" customFormat="1" ht="15.75">
      <c r="B6" s="56" t="s">
        <v>2</v>
      </c>
      <c r="C6" s="38" t="s">
        <v>43</v>
      </c>
      <c r="D6" s="70" t="s">
        <v>105</v>
      </c>
      <c r="E6" s="22" t="s">
        <v>45</v>
      </c>
      <c r="F6" s="29"/>
      <c r="G6" s="21"/>
      <c r="H6" s="32" t="s">
        <v>114</v>
      </c>
      <c r="I6" s="73" t="s">
        <v>115</v>
      </c>
    </row>
    <row r="7" spans="2:10" s="17" customFormat="1" ht="16.5" thickBot="1">
      <c r="B7" s="57"/>
      <c r="C7" s="35"/>
      <c r="D7" s="68" t="s">
        <v>3</v>
      </c>
      <c r="E7" s="71" t="s">
        <v>113</v>
      </c>
      <c r="F7" s="58"/>
      <c r="G7" s="67"/>
      <c r="H7" s="72"/>
      <c r="I7" s="75"/>
      <c r="J7" s="20"/>
    </row>
    <row r="8" spans="2:9" ht="13.5" thickBot="1">
      <c r="B8" s="4">
        <v>1</v>
      </c>
      <c r="C8" s="40">
        <v>2</v>
      </c>
      <c r="D8" s="40">
        <v>3</v>
      </c>
      <c r="E8" s="41">
        <v>4</v>
      </c>
      <c r="F8" s="39"/>
      <c r="G8" s="41"/>
      <c r="H8" s="41">
        <v>5</v>
      </c>
      <c r="I8" s="39">
        <v>6</v>
      </c>
    </row>
    <row r="9" spans="2:9" ht="13.5" thickTop="1">
      <c r="B9" s="10">
        <v>1</v>
      </c>
      <c r="C9" s="60" t="s">
        <v>38</v>
      </c>
      <c r="D9" s="6">
        <v>1</v>
      </c>
      <c r="E9" s="13">
        <v>4330</v>
      </c>
      <c r="F9" s="6">
        <v>15.2</v>
      </c>
      <c r="G9" s="6"/>
      <c r="H9" s="16">
        <v>4352.57</v>
      </c>
      <c r="I9" s="16">
        <v>4530.09</v>
      </c>
    </row>
    <row r="10" spans="2:10" ht="12.75">
      <c r="B10" s="10">
        <v>2</v>
      </c>
      <c r="C10" s="10" t="s">
        <v>107</v>
      </c>
      <c r="D10" s="11">
        <v>2</v>
      </c>
      <c r="E10" s="13">
        <v>1433.5</v>
      </c>
      <c r="F10" s="11">
        <v>9.2</v>
      </c>
      <c r="G10" s="11"/>
      <c r="H10" s="16">
        <v>1315.99</v>
      </c>
      <c r="I10" s="16">
        <v>1408.65</v>
      </c>
      <c r="J10" s="22"/>
    </row>
    <row r="11" spans="2:9" ht="12.75">
      <c r="B11" s="10">
        <v>3</v>
      </c>
      <c r="C11" s="10" t="s">
        <v>7</v>
      </c>
      <c r="D11" s="11">
        <v>1</v>
      </c>
      <c r="E11" s="13">
        <v>1793</v>
      </c>
      <c r="F11" s="14">
        <v>8</v>
      </c>
      <c r="G11" s="14"/>
      <c r="H11" s="16">
        <v>1849.93</v>
      </c>
      <c r="I11" s="16">
        <v>1313.42</v>
      </c>
    </row>
    <row r="12" spans="2:9" ht="12.75">
      <c r="B12" s="10">
        <v>4</v>
      </c>
      <c r="C12" s="10" t="s">
        <v>35</v>
      </c>
      <c r="D12" s="11">
        <v>3</v>
      </c>
      <c r="E12" s="13">
        <v>3741</v>
      </c>
      <c r="F12" s="14">
        <v>15.75</v>
      </c>
      <c r="G12" s="14"/>
      <c r="H12" s="16">
        <v>4119</v>
      </c>
      <c r="I12" s="16">
        <v>4219.8</v>
      </c>
    </row>
    <row r="13" spans="2:9" ht="12.75">
      <c r="B13" s="10">
        <v>5</v>
      </c>
      <c r="C13" s="10" t="s">
        <v>8</v>
      </c>
      <c r="D13" s="11">
        <v>3</v>
      </c>
      <c r="E13" s="13">
        <v>2245</v>
      </c>
      <c r="F13" s="14"/>
      <c r="G13" s="14"/>
      <c r="H13" s="16">
        <v>2055.23</v>
      </c>
      <c r="I13" s="16">
        <v>2085.5</v>
      </c>
    </row>
    <row r="14" spans="2:9" ht="12.75">
      <c r="B14" s="10">
        <v>6</v>
      </c>
      <c r="C14" s="3" t="s">
        <v>24</v>
      </c>
      <c r="D14" s="11">
        <v>1</v>
      </c>
      <c r="E14" s="13">
        <v>1892</v>
      </c>
      <c r="F14" s="14">
        <v>7.65</v>
      </c>
      <c r="G14" s="14"/>
      <c r="H14" s="16">
        <v>1892</v>
      </c>
      <c r="I14" s="16">
        <v>1885.68</v>
      </c>
    </row>
    <row r="15" spans="2:9" ht="12" customHeight="1">
      <c r="B15" s="10">
        <v>7</v>
      </c>
      <c r="C15" s="10" t="s">
        <v>108</v>
      </c>
      <c r="D15" s="11">
        <v>83.77</v>
      </c>
      <c r="E15" s="12">
        <v>1637.81</v>
      </c>
      <c r="F15" s="11"/>
      <c r="G15" s="11"/>
      <c r="H15" s="14">
        <v>1722.65</v>
      </c>
      <c r="I15" s="14">
        <v>1936.36</v>
      </c>
    </row>
    <row r="16" spans="2:9" ht="12" customHeight="1">
      <c r="B16" s="10">
        <v>8</v>
      </c>
      <c r="C16" s="10" t="s">
        <v>25</v>
      </c>
      <c r="D16" s="11">
        <v>1</v>
      </c>
      <c r="E16" s="12">
        <v>1100</v>
      </c>
      <c r="F16" s="11"/>
      <c r="G16" s="11"/>
      <c r="H16" s="14">
        <v>1045</v>
      </c>
      <c r="I16" s="14">
        <v>997.49</v>
      </c>
    </row>
    <row r="17" spans="2:9" ht="12" customHeight="1">
      <c r="B17" s="10">
        <v>9</v>
      </c>
      <c r="C17" s="10" t="s">
        <v>110</v>
      </c>
      <c r="D17" s="11">
        <v>0.5</v>
      </c>
      <c r="E17" s="12">
        <v>585.5</v>
      </c>
      <c r="F17" s="11"/>
      <c r="G17" s="11"/>
      <c r="H17" s="14">
        <v>585.5</v>
      </c>
      <c r="I17" s="14">
        <v>586.94</v>
      </c>
    </row>
    <row r="18" spans="2:9" ht="12.75">
      <c r="B18" s="59">
        <v>10</v>
      </c>
      <c r="C18" s="10" t="s">
        <v>21</v>
      </c>
      <c r="D18" s="11">
        <v>2</v>
      </c>
      <c r="E18" s="12">
        <v>1476</v>
      </c>
      <c r="F18" s="14">
        <v>1.48</v>
      </c>
      <c r="G18" s="14"/>
      <c r="H18" s="14">
        <v>1851</v>
      </c>
      <c r="I18" s="14">
        <v>1869.27</v>
      </c>
    </row>
    <row r="19" spans="2:10" ht="12.75">
      <c r="B19" s="59">
        <v>11</v>
      </c>
      <c r="C19" s="10" t="s">
        <v>51</v>
      </c>
      <c r="D19" s="11">
        <v>0.5</v>
      </c>
      <c r="E19" s="12">
        <v>500</v>
      </c>
      <c r="F19" s="14"/>
      <c r="G19" s="14"/>
      <c r="H19" s="14">
        <v>433.48</v>
      </c>
      <c r="I19" s="14">
        <v>488.77</v>
      </c>
      <c r="J19" s="32"/>
    </row>
    <row r="20" spans="2:9" ht="12.75">
      <c r="B20" s="91">
        <v>12</v>
      </c>
      <c r="C20" s="10" t="s">
        <v>9</v>
      </c>
      <c r="D20" s="11">
        <v>1</v>
      </c>
      <c r="E20" s="12">
        <v>1049</v>
      </c>
      <c r="F20" s="14">
        <v>4.28</v>
      </c>
      <c r="G20" s="14"/>
      <c r="H20" s="14">
        <v>1199</v>
      </c>
      <c r="I20" s="14">
        <v>1201.96</v>
      </c>
    </row>
    <row r="21" spans="2:9" ht="12.75">
      <c r="B21" s="91">
        <v>13</v>
      </c>
      <c r="C21" s="10" t="s">
        <v>11</v>
      </c>
      <c r="D21" s="11">
        <v>1</v>
      </c>
      <c r="E21" s="12">
        <v>1500</v>
      </c>
      <c r="F21" s="14"/>
      <c r="G21" s="14"/>
      <c r="H21" s="14">
        <v>1500</v>
      </c>
      <c r="I21" s="14">
        <v>1500</v>
      </c>
    </row>
    <row r="22" spans="2:9" ht="12.75">
      <c r="B22" s="10">
        <v>14</v>
      </c>
      <c r="C22" s="46" t="s">
        <v>99</v>
      </c>
      <c r="D22" s="11">
        <v>1</v>
      </c>
      <c r="E22" s="12">
        <v>1708</v>
      </c>
      <c r="F22" s="11">
        <v>1556</v>
      </c>
      <c r="G22" s="11"/>
      <c r="H22" s="14">
        <v>957.98</v>
      </c>
      <c r="I22" s="14">
        <v>2112.31</v>
      </c>
    </row>
    <row r="23" spans="2:9" ht="12.75">
      <c r="B23" s="10">
        <v>15</v>
      </c>
      <c r="C23" s="10" t="s">
        <v>10</v>
      </c>
      <c r="D23" s="11">
        <v>0.5</v>
      </c>
      <c r="E23" s="13">
        <v>500</v>
      </c>
      <c r="F23" s="14">
        <v>5.8</v>
      </c>
      <c r="G23" s="14"/>
      <c r="H23" s="16">
        <v>0</v>
      </c>
      <c r="I23" s="16">
        <v>0</v>
      </c>
    </row>
    <row r="24" spans="2:9" ht="12.75">
      <c r="B24" s="10">
        <v>16</v>
      </c>
      <c r="C24" s="10" t="s">
        <v>49</v>
      </c>
      <c r="D24" s="11">
        <v>1</v>
      </c>
      <c r="E24" s="13">
        <v>1000</v>
      </c>
      <c r="F24" s="14"/>
      <c r="G24" s="14"/>
      <c r="H24" s="16">
        <v>1000</v>
      </c>
      <c r="I24" s="16">
        <v>996.66</v>
      </c>
    </row>
    <row r="25" spans="2:9" ht="12.75">
      <c r="B25" s="10">
        <v>17</v>
      </c>
      <c r="C25" s="10" t="s">
        <v>109</v>
      </c>
      <c r="D25" s="11">
        <v>15.45</v>
      </c>
      <c r="E25" s="12">
        <v>1000</v>
      </c>
      <c r="F25" s="14">
        <v>4.5</v>
      </c>
      <c r="G25" s="14"/>
      <c r="H25" s="11">
        <v>966.17</v>
      </c>
      <c r="I25" s="14">
        <v>979.97</v>
      </c>
    </row>
    <row r="26" spans="2:9" ht="12.75">
      <c r="B26" s="10">
        <v>18</v>
      </c>
      <c r="C26" s="10" t="s">
        <v>57</v>
      </c>
      <c r="D26" s="25">
        <v>0.5</v>
      </c>
      <c r="E26" s="13">
        <v>500</v>
      </c>
      <c r="F26" s="5">
        <v>11</v>
      </c>
      <c r="G26" s="5"/>
      <c r="H26" s="16">
        <v>500</v>
      </c>
      <c r="I26" s="16">
        <v>500</v>
      </c>
    </row>
    <row r="27" spans="2:9" ht="12.75">
      <c r="B27" s="10">
        <v>19</v>
      </c>
      <c r="C27" s="10" t="s">
        <v>40</v>
      </c>
      <c r="D27" s="25">
        <v>1</v>
      </c>
      <c r="E27" s="12">
        <v>1391</v>
      </c>
      <c r="F27" s="26"/>
      <c r="G27" s="26"/>
      <c r="H27" s="14">
        <v>1791</v>
      </c>
      <c r="I27" s="14">
        <v>1791</v>
      </c>
    </row>
    <row r="28" spans="2:9" ht="12.75">
      <c r="B28" s="10">
        <v>20</v>
      </c>
      <c r="C28" s="10" t="s">
        <v>86</v>
      </c>
      <c r="D28" s="25">
        <v>0.5</v>
      </c>
      <c r="E28" s="12">
        <v>500</v>
      </c>
      <c r="F28" s="26"/>
      <c r="G28" s="26"/>
      <c r="H28" s="14">
        <v>222.28</v>
      </c>
      <c r="I28" s="14">
        <v>244.17</v>
      </c>
    </row>
    <row r="29" spans="2:9" ht="12.75">
      <c r="B29" s="92"/>
      <c r="C29" s="92"/>
      <c r="D29" s="14">
        <f>SUM(D9:D28)</f>
        <v>120.72</v>
      </c>
      <c r="E29" s="93"/>
      <c r="F29" s="92"/>
      <c r="G29" s="92"/>
      <c r="H29" s="14"/>
      <c r="I29" s="92"/>
    </row>
  </sheetData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="112" zoomScaleNormal="112" zoomScalePageLayoutView="0" workbookViewId="0" topLeftCell="A1">
      <selection activeCell="H18" sqref="H18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9.140625" style="1" customWidth="1"/>
    <col min="5" max="5" width="10.7109375" style="1" customWidth="1"/>
    <col min="6" max="6" width="7.421875" style="1" customWidth="1"/>
    <col min="7" max="7" width="1.57421875" style="1" hidden="1" customWidth="1"/>
    <col min="8" max="8" width="10.140625" style="1" customWidth="1"/>
    <col min="9" max="9" width="10.8515625" style="1" customWidth="1"/>
    <col min="10" max="16384" width="9.140625" style="1" customWidth="1"/>
  </cols>
  <sheetData>
    <row r="2" spans="3:9" ht="15.75">
      <c r="C2" s="2" t="s">
        <v>111</v>
      </c>
      <c r="D2" s="18"/>
      <c r="E2" s="17"/>
      <c r="F2" s="17"/>
      <c r="G2" s="17"/>
      <c r="H2" s="17"/>
      <c r="I2" s="17"/>
    </row>
    <row r="3" spans="3:11" ht="15.75">
      <c r="C3" s="17" t="s">
        <v>112</v>
      </c>
      <c r="D3" s="2"/>
      <c r="E3" s="2"/>
      <c r="F3" s="17"/>
      <c r="G3" s="17"/>
      <c r="H3" s="77"/>
      <c r="I3" s="30"/>
      <c r="K3" s="23"/>
    </row>
    <row r="4" spans="3:11" ht="16.5" thickBot="1">
      <c r="C4" s="17"/>
      <c r="D4" s="2"/>
      <c r="E4" s="2"/>
      <c r="F4" s="17"/>
      <c r="G4" s="17"/>
      <c r="H4" s="17"/>
      <c r="I4" s="30"/>
      <c r="K4" s="23"/>
    </row>
    <row r="5" spans="2:11" ht="12.75">
      <c r="B5" s="55" t="s">
        <v>1</v>
      </c>
      <c r="C5" s="34"/>
      <c r="D5" s="95" t="s">
        <v>105</v>
      </c>
      <c r="E5" s="107" t="s">
        <v>106</v>
      </c>
      <c r="F5" s="95" t="s">
        <v>118</v>
      </c>
      <c r="G5" s="97"/>
      <c r="H5" s="94" t="s">
        <v>131</v>
      </c>
      <c r="I5" s="95" t="s">
        <v>132</v>
      </c>
      <c r="J5" s="94" t="s">
        <v>132</v>
      </c>
      <c r="K5" s="95" t="s">
        <v>131</v>
      </c>
    </row>
    <row r="6" spans="2:11" s="17" customFormat="1" ht="15.75">
      <c r="B6" s="56" t="s">
        <v>2</v>
      </c>
      <c r="C6" s="38" t="s">
        <v>43</v>
      </c>
      <c r="D6" s="70" t="s">
        <v>3</v>
      </c>
      <c r="E6" s="32" t="s">
        <v>123</v>
      </c>
      <c r="F6" s="70" t="s">
        <v>119</v>
      </c>
      <c r="G6" s="93"/>
      <c r="H6" s="32" t="s">
        <v>114</v>
      </c>
      <c r="I6" s="70" t="s">
        <v>126</v>
      </c>
      <c r="J6" s="98" t="s">
        <v>128</v>
      </c>
      <c r="K6" s="70" t="s">
        <v>124</v>
      </c>
    </row>
    <row r="7" spans="2:11" s="17" customFormat="1" ht="16.5" thickBot="1">
      <c r="B7" s="57"/>
      <c r="C7" s="35"/>
      <c r="D7" s="68" t="s">
        <v>129</v>
      </c>
      <c r="E7" s="108" t="s">
        <v>127</v>
      </c>
      <c r="F7" s="68" t="s">
        <v>130</v>
      </c>
      <c r="G7" s="96"/>
      <c r="H7" s="68" t="s">
        <v>120</v>
      </c>
      <c r="I7" s="68" t="s">
        <v>120</v>
      </c>
      <c r="J7" s="98" t="s">
        <v>120</v>
      </c>
      <c r="K7" s="68" t="s">
        <v>120</v>
      </c>
    </row>
    <row r="8" spans="2:11" ht="13.5" thickBot="1">
      <c r="B8" s="4">
        <v>1</v>
      </c>
      <c r="C8" s="40">
        <v>2</v>
      </c>
      <c r="D8" s="40">
        <v>3</v>
      </c>
      <c r="E8" s="41">
        <v>4</v>
      </c>
      <c r="F8" s="39"/>
      <c r="G8" s="41"/>
      <c r="H8" s="41">
        <v>5</v>
      </c>
      <c r="I8" s="39">
        <v>6</v>
      </c>
      <c r="J8" s="100">
        <v>7</v>
      </c>
      <c r="K8" s="103">
        <v>8</v>
      </c>
    </row>
    <row r="9" spans="2:11" ht="13.5" thickTop="1">
      <c r="B9" s="10">
        <v>2</v>
      </c>
      <c r="C9" s="10" t="s">
        <v>107</v>
      </c>
      <c r="D9" s="11">
        <v>2</v>
      </c>
      <c r="E9" s="104">
        <v>445.11</v>
      </c>
      <c r="F9" s="11">
        <v>2</v>
      </c>
      <c r="G9" s="11"/>
      <c r="H9" s="16">
        <v>472.22</v>
      </c>
      <c r="I9" s="16">
        <v>461.84</v>
      </c>
      <c r="J9" s="101">
        <v>516.21</v>
      </c>
      <c r="K9" s="104">
        <v>524.17</v>
      </c>
    </row>
    <row r="10" spans="2:11" ht="12.75">
      <c r="B10" s="10">
        <v>3</v>
      </c>
      <c r="C10" s="10" t="s">
        <v>7</v>
      </c>
      <c r="D10" s="11">
        <v>1</v>
      </c>
      <c r="E10" s="105">
        <v>472.15</v>
      </c>
      <c r="F10" s="12">
        <v>1</v>
      </c>
      <c r="G10" s="14"/>
      <c r="H10" s="16">
        <v>464.35</v>
      </c>
      <c r="I10" s="16">
        <v>434.95</v>
      </c>
      <c r="J10" s="102">
        <v>497.36</v>
      </c>
      <c r="K10" s="105">
        <v>455.65</v>
      </c>
    </row>
    <row r="11" spans="2:11" ht="12.75">
      <c r="B11" s="10">
        <v>4</v>
      </c>
      <c r="C11" s="10" t="s">
        <v>133</v>
      </c>
      <c r="D11" s="11">
        <v>2</v>
      </c>
      <c r="E11" s="105">
        <v>1257.62</v>
      </c>
      <c r="F11" s="12">
        <v>2</v>
      </c>
      <c r="G11" s="14"/>
      <c r="H11" s="16">
        <v>1213.65</v>
      </c>
      <c r="I11" s="16">
        <v>1235.63</v>
      </c>
      <c r="J11" s="102">
        <v>1074.13</v>
      </c>
      <c r="K11" s="105">
        <v>1397.15</v>
      </c>
    </row>
    <row r="12" spans="2:11" ht="12.75">
      <c r="B12" s="10">
        <v>5</v>
      </c>
      <c r="C12" s="10" t="s">
        <v>8</v>
      </c>
      <c r="D12" s="11">
        <v>2</v>
      </c>
      <c r="E12" s="105">
        <v>713.09</v>
      </c>
      <c r="F12" s="12">
        <v>2</v>
      </c>
      <c r="G12" s="14"/>
      <c r="H12" s="16">
        <v>707.86</v>
      </c>
      <c r="I12" s="16">
        <v>710.38</v>
      </c>
      <c r="J12" s="102">
        <v>725.91</v>
      </c>
      <c r="K12" s="105">
        <v>758.7</v>
      </c>
    </row>
    <row r="13" spans="2:11" ht="12.75">
      <c r="B13" s="10">
        <v>6</v>
      </c>
      <c r="C13" s="3" t="s">
        <v>24</v>
      </c>
      <c r="D13" s="11">
        <v>1.25</v>
      </c>
      <c r="E13" s="105">
        <v>693.82</v>
      </c>
      <c r="F13" s="14">
        <v>1.25</v>
      </c>
      <c r="G13" s="14"/>
      <c r="H13" s="16">
        <v>644.8</v>
      </c>
      <c r="I13" s="16">
        <v>576.86</v>
      </c>
      <c r="J13" s="102">
        <v>567.59</v>
      </c>
      <c r="K13" s="105">
        <v>575.5</v>
      </c>
    </row>
    <row r="14" spans="2:11" ht="12.75">
      <c r="B14" s="10">
        <v>7</v>
      </c>
      <c r="C14" s="3" t="s">
        <v>6</v>
      </c>
      <c r="D14" s="11">
        <v>0</v>
      </c>
      <c r="E14" s="105">
        <v>0</v>
      </c>
      <c r="F14" s="14">
        <v>0.25</v>
      </c>
      <c r="G14" s="14"/>
      <c r="H14" s="16">
        <v>107.39</v>
      </c>
      <c r="I14" s="16">
        <v>144.21</v>
      </c>
      <c r="J14" s="109">
        <v>141.85</v>
      </c>
      <c r="K14" s="105">
        <v>143.88</v>
      </c>
    </row>
    <row r="15" spans="2:11" ht="12" customHeight="1">
      <c r="B15" s="10">
        <v>8</v>
      </c>
      <c r="C15" s="3" t="s">
        <v>121</v>
      </c>
      <c r="D15" s="11">
        <v>4</v>
      </c>
      <c r="E15" s="105">
        <v>379.92</v>
      </c>
      <c r="F15" s="11">
        <v>3</v>
      </c>
      <c r="G15" s="11"/>
      <c r="H15" s="14">
        <v>376.54</v>
      </c>
      <c r="I15" s="14">
        <v>376.54</v>
      </c>
      <c r="J15" s="102">
        <v>347.13</v>
      </c>
      <c r="K15" s="105">
        <v>356.67</v>
      </c>
    </row>
    <row r="16" spans="2:11" ht="12" customHeight="1">
      <c r="B16" s="10">
        <v>9</v>
      </c>
      <c r="C16" s="10" t="s">
        <v>122</v>
      </c>
      <c r="D16" s="11">
        <v>73.23</v>
      </c>
      <c r="E16" s="105">
        <v>672.7</v>
      </c>
      <c r="F16" s="11">
        <v>67.81</v>
      </c>
      <c r="G16" s="11"/>
      <c r="H16" s="14">
        <v>555.98</v>
      </c>
      <c r="I16" s="14">
        <v>588.58</v>
      </c>
      <c r="J16" s="102">
        <v>670.17</v>
      </c>
      <c r="K16" s="105">
        <v>721.98</v>
      </c>
    </row>
    <row r="17" spans="2:11" ht="12" customHeight="1">
      <c r="B17" s="59">
        <v>10</v>
      </c>
      <c r="C17" s="10" t="s">
        <v>25</v>
      </c>
      <c r="D17" s="11">
        <v>1.5</v>
      </c>
      <c r="E17" s="105">
        <v>297.29</v>
      </c>
      <c r="F17" s="106">
        <v>2.5</v>
      </c>
      <c r="G17" s="14"/>
      <c r="H17" s="14">
        <v>165.42</v>
      </c>
      <c r="I17" s="14">
        <v>369.13</v>
      </c>
      <c r="J17" s="102">
        <v>430.88</v>
      </c>
      <c r="K17" s="105">
        <v>417.34</v>
      </c>
    </row>
    <row r="18" spans="2:11" ht="12.75">
      <c r="B18" s="59">
        <v>11</v>
      </c>
      <c r="C18" s="10" t="s">
        <v>21</v>
      </c>
      <c r="D18" s="11">
        <v>2</v>
      </c>
      <c r="E18" s="105">
        <v>539.03</v>
      </c>
      <c r="F18" s="12">
        <v>2</v>
      </c>
      <c r="G18" s="14"/>
      <c r="H18" s="14">
        <v>597.53</v>
      </c>
      <c r="I18" s="14">
        <v>604.93</v>
      </c>
      <c r="J18" s="102">
        <v>576.2</v>
      </c>
      <c r="K18" s="105">
        <v>587.18</v>
      </c>
    </row>
    <row r="19" spans="2:11" ht="12.75">
      <c r="B19" s="59">
        <v>12</v>
      </c>
      <c r="C19" s="10" t="s">
        <v>51</v>
      </c>
      <c r="D19" s="11">
        <v>0.5</v>
      </c>
      <c r="E19" s="105">
        <v>158.65</v>
      </c>
      <c r="F19" s="106">
        <v>0.5</v>
      </c>
      <c r="G19" s="14"/>
      <c r="H19" s="14">
        <v>190.24</v>
      </c>
      <c r="I19" s="14">
        <v>201.9</v>
      </c>
      <c r="J19" s="102">
        <v>193.96</v>
      </c>
      <c r="K19" s="105">
        <v>106.36</v>
      </c>
    </row>
    <row r="20" spans="2:11" ht="12.75">
      <c r="B20" s="59">
        <v>13</v>
      </c>
      <c r="C20" s="10" t="s">
        <v>9</v>
      </c>
      <c r="D20" s="11">
        <v>1.25</v>
      </c>
      <c r="E20" s="105">
        <v>526.41</v>
      </c>
      <c r="F20" s="14">
        <v>1.25</v>
      </c>
      <c r="G20" s="14"/>
      <c r="H20" s="14">
        <v>603</v>
      </c>
      <c r="I20" s="14">
        <v>489.6</v>
      </c>
      <c r="J20" s="102">
        <v>482.82</v>
      </c>
      <c r="K20" s="105">
        <v>569.78</v>
      </c>
    </row>
    <row r="21" spans="2:11" ht="12.75">
      <c r="B21" s="10">
        <v>14</v>
      </c>
      <c r="C21" s="10" t="s">
        <v>11</v>
      </c>
      <c r="D21" s="11">
        <v>1.25</v>
      </c>
      <c r="E21" s="105">
        <v>462.92</v>
      </c>
      <c r="F21" s="11">
        <v>1.25</v>
      </c>
      <c r="G21" s="11"/>
      <c r="H21" s="14">
        <v>492.2</v>
      </c>
      <c r="I21" s="14">
        <v>500.8</v>
      </c>
      <c r="J21" s="102">
        <v>400.91</v>
      </c>
      <c r="K21" s="105">
        <v>400.64</v>
      </c>
    </row>
    <row r="22" spans="2:11" ht="12.75">
      <c r="B22" s="10">
        <v>15</v>
      </c>
      <c r="C22" s="46" t="s">
        <v>99</v>
      </c>
      <c r="D22" s="11">
        <v>1</v>
      </c>
      <c r="E22" s="105">
        <v>535.48</v>
      </c>
      <c r="F22" s="12">
        <v>1</v>
      </c>
      <c r="G22" s="14"/>
      <c r="H22" s="16">
        <v>520.78</v>
      </c>
      <c r="I22" s="16">
        <v>570.02</v>
      </c>
      <c r="J22" s="102">
        <v>299.24</v>
      </c>
      <c r="K22" s="105">
        <v>287.43</v>
      </c>
    </row>
    <row r="23" spans="2:11" ht="12.75">
      <c r="B23" s="10">
        <v>16</v>
      </c>
      <c r="C23" s="10" t="s">
        <v>10</v>
      </c>
      <c r="D23" s="11">
        <v>0.5</v>
      </c>
      <c r="E23" s="105">
        <v>182.67</v>
      </c>
      <c r="F23" s="106">
        <v>0.5</v>
      </c>
      <c r="G23" s="14"/>
      <c r="H23" s="16">
        <v>189.69</v>
      </c>
      <c r="I23" s="16">
        <v>184.47</v>
      </c>
      <c r="J23" s="102">
        <v>188.51</v>
      </c>
      <c r="K23" s="105">
        <v>189.91</v>
      </c>
    </row>
    <row r="24" spans="2:11" ht="12.75">
      <c r="B24" s="10">
        <v>17</v>
      </c>
      <c r="C24" s="10" t="s">
        <v>49</v>
      </c>
      <c r="D24" s="11">
        <v>1</v>
      </c>
      <c r="E24" s="105">
        <v>362.22</v>
      </c>
      <c r="F24" s="12">
        <v>1</v>
      </c>
      <c r="G24" s="14"/>
      <c r="H24" s="11">
        <v>393.76</v>
      </c>
      <c r="I24" s="14">
        <v>401.11</v>
      </c>
      <c r="J24" s="102">
        <v>393.92</v>
      </c>
      <c r="K24" s="105">
        <v>400.68</v>
      </c>
    </row>
    <row r="25" spans="2:11" ht="12.75">
      <c r="B25" s="10">
        <v>18</v>
      </c>
      <c r="C25" s="10" t="s">
        <v>109</v>
      </c>
      <c r="D25" s="25">
        <v>14</v>
      </c>
      <c r="E25" s="105">
        <v>348.36</v>
      </c>
      <c r="F25" s="5">
        <v>14</v>
      </c>
      <c r="G25" s="5"/>
      <c r="H25" s="16">
        <v>345.57</v>
      </c>
      <c r="I25" s="16">
        <v>340.99</v>
      </c>
      <c r="J25" s="102">
        <v>344.94</v>
      </c>
      <c r="K25" s="105">
        <v>340.84</v>
      </c>
    </row>
    <row r="26" spans="2:11" ht="12.75">
      <c r="B26" s="10">
        <v>19</v>
      </c>
      <c r="C26" s="10" t="s">
        <v>57</v>
      </c>
      <c r="D26" s="25">
        <v>0.5</v>
      </c>
      <c r="E26" s="105">
        <v>91.25</v>
      </c>
      <c r="F26" s="25">
        <v>0.5</v>
      </c>
      <c r="G26" s="26"/>
      <c r="H26" s="14">
        <v>101.27</v>
      </c>
      <c r="I26" s="14">
        <v>104.4</v>
      </c>
      <c r="J26" s="109">
        <v>103.99</v>
      </c>
      <c r="K26" s="105">
        <v>104.4</v>
      </c>
    </row>
    <row r="27" spans="2:11" ht="12.75">
      <c r="B27" s="10">
        <v>20</v>
      </c>
      <c r="C27" s="10" t="s">
        <v>134</v>
      </c>
      <c r="D27" s="25">
        <v>1</v>
      </c>
      <c r="E27" s="105">
        <v>526.22</v>
      </c>
      <c r="F27" s="25">
        <v>1</v>
      </c>
      <c r="G27" s="26"/>
      <c r="H27" s="14">
        <v>685.98</v>
      </c>
      <c r="I27" s="14">
        <v>708.09</v>
      </c>
      <c r="J27" s="99">
        <v>696.23</v>
      </c>
      <c r="K27" s="105">
        <v>702</v>
      </c>
    </row>
    <row r="28" spans="2:11" ht="12.75">
      <c r="B28" s="10">
        <v>21</v>
      </c>
      <c r="C28" s="10" t="s">
        <v>125</v>
      </c>
      <c r="D28" s="11">
        <v>1</v>
      </c>
      <c r="E28" s="105">
        <v>254.37</v>
      </c>
      <c r="F28" s="11">
        <v>1</v>
      </c>
      <c r="G28" s="10"/>
      <c r="H28" s="11">
        <v>380</v>
      </c>
      <c r="I28" s="11">
        <v>380.91</v>
      </c>
      <c r="J28" s="10">
        <v>373.51</v>
      </c>
      <c r="K28" s="105">
        <v>380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3"/>
  <sheetViews>
    <sheetView zoomScalePageLayoutView="0" workbookViewId="0" topLeftCell="A7">
      <selection activeCell="J29" sqref="J29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0</v>
      </c>
    </row>
    <row r="2" s="17" customFormat="1" ht="15.75">
      <c r="G2" s="17" t="s">
        <v>71</v>
      </c>
    </row>
    <row r="3" s="17" customFormat="1" ht="15.75"/>
    <row r="4" s="17" customFormat="1" ht="15.75">
      <c r="G4" s="17" t="s">
        <v>28</v>
      </c>
    </row>
    <row r="5" spans="7:10" s="17" customFormat="1" ht="15.75">
      <c r="G5" s="63" t="s">
        <v>73</v>
      </c>
      <c r="J5" s="63"/>
    </row>
    <row r="7" spans="3:12" ht="15.75">
      <c r="C7" s="2" t="s">
        <v>19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74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 t="s">
        <v>78</v>
      </c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10" t="s">
        <v>5</v>
      </c>
      <c r="D14" s="11">
        <v>1</v>
      </c>
      <c r="E14" s="11"/>
      <c r="F14" s="11">
        <v>10.5</v>
      </c>
      <c r="G14" s="13">
        <v>1344</v>
      </c>
      <c r="H14" s="11">
        <v>3.55</v>
      </c>
      <c r="I14" s="11"/>
      <c r="J14" s="16">
        <f>G14*D14</f>
        <v>1344</v>
      </c>
      <c r="K14" s="11"/>
      <c r="L14" s="16">
        <f>J14+K14</f>
        <v>1344</v>
      </c>
    </row>
    <row r="15" spans="2:12" ht="12.75">
      <c r="B15" s="10">
        <v>2</v>
      </c>
      <c r="C15" s="10" t="s">
        <v>6</v>
      </c>
      <c r="D15" s="11">
        <v>0.5</v>
      </c>
      <c r="E15" s="11"/>
      <c r="F15" s="11">
        <v>16.5</v>
      </c>
      <c r="G15" s="13">
        <v>2112</v>
      </c>
      <c r="H15" s="14">
        <v>6.35</v>
      </c>
      <c r="I15" s="14"/>
      <c r="J15" s="16">
        <f>G15*D15</f>
        <v>1056</v>
      </c>
      <c r="K15" s="14">
        <v>52.8</v>
      </c>
      <c r="L15" s="16">
        <f>J15+K15</f>
        <v>1108.8</v>
      </c>
    </row>
    <row r="16" spans="2:12" ht="12.75">
      <c r="B16" s="10">
        <v>3</v>
      </c>
      <c r="C16" s="10" t="s">
        <v>39</v>
      </c>
      <c r="D16" s="11">
        <v>0.56</v>
      </c>
      <c r="E16" s="11"/>
      <c r="F16" s="11">
        <v>16.5</v>
      </c>
      <c r="G16" s="13">
        <v>2112</v>
      </c>
      <c r="H16" s="14"/>
      <c r="I16" s="14"/>
      <c r="J16" s="16">
        <v>1183</v>
      </c>
      <c r="K16" s="14">
        <v>59.15</v>
      </c>
      <c r="L16" s="16">
        <f>J16+K16</f>
        <v>1242.15</v>
      </c>
    </row>
    <row r="17" spans="2:12" ht="12.75">
      <c r="B17" s="10">
        <v>4</v>
      </c>
      <c r="C17" s="10" t="s">
        <v>55</v>
      </c>
      <c r="D17" s="11">
        <v>1</v>
      </c>
      <c r="E17" s="11"/>
      <c r="F17" s="11">
        <v>26.25</v>
      </c>
      <c r="G17" s="13">
        <v>3360</v>
      </c>
      <c r="H17" s="14">
        <v>13.65</v>
      </c>
      <c r="I17" s="14"/>
      <c r="J17" s="16">
        <f>G17*D17</f>
        <v>3360</v>
      </c>
      <c r="K17" s="14">
        <v>168</v>
      </c>
      <c r="L17" s="16">
        <f>J17+K17</f>
        <v>3528</v>
      </c>
    </row>
    <row r="18" spans="2:12" ht="13.5" thickBot="1">
      <c r="B18" s="10">
        <v>5</v>
      </c>
      <c r="C18" s="10" t="s">
        <v>8</v>
      </c>
      <c r="D18" s="11">
        <v>0.25</v>
      </c>
      <c r="E18" s="11"/>
      <c r="F18" s="11">
        <v>21.4</v>
      </c>
      <c r="G18" s="13">
        <v>2739</v>
      </c>
      <c r="H18" s="14">
        <v>7.65</v>
      </c>
      <c r="I18" s="14"/>
      <c r="J18" s="16">
        <f>G18*D18</f>
        <v>684.75</v>
      </c>
      <c r="K18" s="14"/>
      <c r="L18" s="16">
        <f>J18+K18</f>
        <v>684.75</v>
      </c>
    </row>
    <row r="19" spans="2:13" ht="13.5" thickBot="1">
      <c r="B19" s="78"/>
      <c r="C19" s="64" t="s">
        <v>17</v>
      </c>
      <c r="D19" s="36">
        <f>SUM(D14:D18)</f>
        <v>3.31</v>
      </c>
      <c r="E19" s="36"/>
      <c r="F19" s="36" t="s">
        <v>20</v>
      </c>
      <c r="G19" s="36" t="s">
        <v>20</v>
      </c>
      <c r="H19" s="36" t="e">
        <f>SUM(#REF!+#REF!)</f>
        <v>#REF!</v>
      </c>
      <c r="I19" s="36" t="e">
        <f>SUM(#REF!+#REF!)</f>
        <v>#REF!</v>
      </c>
      <c r="J19" s="36">
        <f>SUM(J14:J18)</f>
        <v>7627.75</v>
      </c>
      <c r="K19" s="36">
        <f>SUM(K14:K18)</f>
        <v>279.95</v>
      </c>
      <c r="L19" s="36">
        <f>SUM(L14:L18)</f>
        <v>7907.700000000001</v>
      </c>
      <c r="M19" s="32"/>
    </row>
    <row r="20" spans="2:12" ht="12.75">
      <c r="B20" s="10">
        <v>6</v>
      </c>
      <c r="C20" s="10" t="s">
        <v>12</v>
      </c>
      <c r="D20" s="5">
        <v>1.05</v>
      </c>
      <c r="E20" s="5"/>
      <c r="F20" s="5">
        <v>6.25</v>
      </c>
      <c r="G20" s="13">
        <v>800</v>
      </c>
      <c r="H20" s="14">
        <v>56.25</v>
      </c>
      <c r="I20" s="14"/>
      <c r="J20" s="16">
        <f aca="true" t="shared" si="0" ref="J20:J26">G20*D20</f>
        <v>840</v>
      </c>
      <c r="K20" s="50"/>
      <c r="L20" s="16">
        <f>J20+K20</f>
        <v>840</v>
      </c>
    </row>
    <row r="21" spans="2:12" ht="12.75">
      <c r="B21" s="3">
        <v>7</v>
      </c>
      <c r="C21" s="10" t="s">
        <v>14</v>
      </c>
      <c r="D21" s="16">
        <v>1.7</v>
      </c>
      <c r="E21" s="84"/>
      <c r="F21" s="9">
        <v>6.25</v>
      </c>
      <c r="G21" s="13">
        <v>800</v>
      </c>
      <c r="H21" s="29"/>
      <c r="I21" s="29"/>
      <c r="J21" s="16">
        <f t="shared" si="0"/>
        <v>1360</v>
      </c>
      <c r="K21" s="14"/>
      <c r="L21" s="16">
        <f>J21+K21</f>
        <v>1360</v>
      </c>
    </row>
    <row r="22" spans="2:12" ht="12.75">
      <c r="B22" s="3">
        <v>8</v>
      </c>
      <c r="C22" s="3" t="s">
        <v>15</v>
      </c>
      <c r="D22" s="11">
        <v>0.25</v>
      </c>
      <c r="E22" s="11"/>
      <c r="F22" s="11">
        <v>6.25</v>
      </c>
      <c r="G22" s="13">
        <v>800</v>
      </c>
      <c r="H22" s="29">
        <v>15</v>
      </c>
      <c r="I22" s="29"/>
      <c r="J22" s="16">
        <f t="shared" si="0"/>
        <v>200</v>
      </c>
      <c r="K22" s="14"/>
      <c r="L22" s="16">
        <f>J22+K22</f>
        <v>200</v>
      </c>
    </row>
    <row r="23" spans="2:12" ht="12.75">
      <c r="B23" s="10">
        <v>9</v>
      </c>
      <c r="C23" s="10" t="s">
        <v>60</v>
      </c>
      <c r="D23" s="11"/>
      <c r="E23" s="11"/>
      <c r="F23" s="11"/>
      <c r="G23" s="14"/>
      <c r="H23" s="14">
        <v>4.5</v>
      </c>
      <c r="I23" s="14"/>
      <c r="J23" s="11"/>
      <c r="K23" s="14"/>
      <c r="L23" s="14"/>
    </row>
    <row r="24" spans="2:12" ht="12.75">
      <c r="B24" s="4">
        <v>10</v>
      </c>
      <c r="C24" s="62" t="s">
        <v>16</v>
      </c>
      <c r="D24" s="6">
        <v>0.75</v>
      </c>
      <c r="E24" s="6"/>
      <c r="F24" s="6">
        <v>6.3</v>
      </c>
      <c r="G24" s="13">
        <v>806</v>
      </c>
      <c r="H24" s="16">
        <v>9.9</v>
      </c>
      <c r="I24" s="16"/>
      <c r="J24" s="16">
        <f t="shared" si="0"/>
        <v>604.5</v>
      </c>
      <c r="K24" s="16"/>
      <c r="L24" s="16">
        <f>J24+K24</f>
        <v>604.5</v>
      </c>
    </row>
    <row r="25" spans="2:12" ht="12.75">
      <c r="B25" s="7">
        <v>11</v>
      </c>
      <c r="C25" s="3" t="s">
        <v>53</v>
      </c>
      <c r="D25" s="81">
        <v>1.5</v>
      </c>
      <c r="E25" s="81"/>
      <c r="F25" s="81">
        <v>16.5</v>
      </c>
      <c r="G25" s="13">
        <v>2112</v>
      </c>
      <c r="H25" s="26"/>
      <c r="I25" s="26"/>
      <c r="J25" s="16">
        <f t="shared" si="0"/>
        <v>3168</v>
      </c>
      <c r="K25" s="49"/>
      <c r="L25" s="16">
        <f>J25+K25</f>
        <v>3168</v>
      </c>
    </row>
    <row r="26" spans="2:12" ht="12.75">
      <c r="B26" s="7">
        <v>12</v>
      </c>
      <c r="C26" s="3" t="s">
        <v>39</v>
      </c>
      <c r="D26" s="81">
        <v>0.44</v>
      </c>
      <c r="E26" s="81"/>
      <c r="F26" s="81">
        <v>16.5</v>
      </c>
      <c r="G26" s="13">
        <v>2112</v>
      </c>
      <c r="H26" s="26"/>
      <c r="I26" s="26"/>
      <c r="J26" s="16">
        <f t="shared" si="0"/>
        <v>929.28</v>
      </c>
      <c r="K26" s="49">
        <v>46.45</v>
      </c>
      <c r="L26" s="16">
        <f>J26+K26</f>
        <v>975.73</v>
      </c>
    </row>
    <row r="27" spans="2:12" ht="13.5" thickBot="1">
      <c r="B27" s="7">
        <v>13</v>
      </c>
      <c r="C27" s="3" t="s">
        <v>25</v>
      </c>
      <c r="D27" s="81">
        <v>1</v>
      </c>
      <c r="E27" s="81"/>
      <c r="F27" s="81">
        <v>7.5</v>
      </c>
      <c r="G27" s="13">
        <v>960</v>
      </c>
      <c r="H27" s="26"/>
      <c r="I27" s="26"/>
      <c r="J27" s="16">
        <f>G27*D27</f>
        <v>960</v>
      </c>
      <c r="K27" s="49">
        <v>48</v>
      </c>
      <c r="L27" s="16">
        <f>J27+K27</f>
        <v>1008</v>
      </c>
    </row>
    <row r="28" spans="2:13" ht="13.5" thickBot="1">
      <c r="B28" s="66"/>
      <c r="C28" s="27" t="s">
        <v>41</v>
      </c>
      <c r="D28" s="36">
        <f>SUM(D20:D27)</f>
        <v>6.69</v>
      </c>
      <c r="E28" s="36">
        <f>SUM(E20:E27)</f>
        <v>0</v>
      </c>
      <c r="F28" s="36" t="s">
        <v>20</v>
      </c>
      <c r="G28" s="36" t="s">
        <v>20</v>
      </c>
      <c r="H28" s="36">
        <f>SUM(H20:H27)</f>
        <v>85.65</v>
      </c>
      <c r="I28" s="33"/>
      <c r="J28" s="36">
        <f>SUM(J20:J27)</f>
        <v>8061.78</v>
      </c>
      <c r="K28" s="36">
        <f>SUM(K20:K27)</f>
        <v>94.45</v>
      </c>
      <c r="L28" s="36">
        <f>SUM(L20:L27)</f>
        <v>8156.23</v>
      </c>
      <c r="M28" s="1" t="s">
        <v>26</v>
      </c>
    </row>
    <row r="29" spans="2:12" ht="14.25" thickBot="1">
      <c r="B29" s="66"/>
      <c r="C29" s="31" t="s">
        <v>27</v>
      </c>
      <c r="D29" s="36">
        <f>SUM(D19+D28)</f>
        <v>10</v>
      </c>
      <c r="E29" s="36">
        <f>SUM(E19+E28)</f>
        <v>0</v>
      </c>
      <c r="F29" s="36" t="s">
        <v>20</v>
      </c>
      <c r="G29" s="36" t="s">
        <v>20</v>
      </c>
      <c r="H29" s="36">
        <f>SUM(H20:H28)</f>
        <v>171.3</v>
      </c>
      <c r="I29" s="28"/>
      <c r="J29" s="36">
        <f>SUM(J19+J28)</f>
        <v>15689.529999999999</v>
      </c>
      <c r="K29" s="36">
        <f>SUM(K19+K28)</f>
        <v>374.4</v>
      </c>
      <c r="L29" s="36">
        <f>SUM(L19+L28)</f>
        <v>16063.93</v>
      </c>
    </row>
    <row r="30" spans="2:19" ht="13.5">
      <c r="B30" s="76"/>
      <c r="C30" s="52"/>
      <c r="D30" s="22"/>
      <c r="E30" s="22"/>
      <c r="F30" s="24"/>
      <c r="G30" s="52"/>
      <c r="H30" s="53"/>
      <c r="I30" s="53"/>
      <c r="J30" s="52"/>
      <c r="K30" s="52"/>
      <c r="L30" s="52"/>
      <c r="M30" s="22"/>
      <c r="N30" s="19"/>
      <c r="O30" s="19"/>
      <c r="P30" s="19"/>
      <c r="Q30" s="19"/>
      <c r="R30" s="19"/>
      <c r="S30" s="22"/>
    </row>
    <row r="31" spans="2:19" ht="12.75">
      <c r="B31" s="22"/>
      <c r="M31" s="22"/>
      <c r="N31" s="22"/>
      <c r="O31" s="22"/>
      <c r="P31" s="22"/>
      <c r="Q31" s="22"/>
      <c r="R31" s="22"/>
      <c r="S31" s="22"/>
    </row>
    <row r="32" spans="2:19" ht="12.75">
      <c r="B32" s="22"/>
      <c r="M32" s="22"/>
      <c r="N32" s="22"/>
      <c r="O32" s="22"/>
      <c r="P32" s="22"/>
      <c r="Q32" s="22"/>
      <c r="R32" s="22"/>
      <c r="S32" s="22"/>
    </row>
    <row r="33" spans="13:19" ht="12.75">
      <c r="M33" s="22"/>
      <c r="N33" s="22"/>
      <c r="O33" s="22"/>
      <c r="P33" s="22"/>
      <c r="Q33" s="22"/>
      <c r="R33" s="22"/>
      <c r="S33" s="22"/>
    </row>
    <row r="34" spans="3:19" ht="12.75">
      <c r="C34" s="1" t="s">
        <v>64</v>
      </c>
      <c r="D34" s="1" t="s">
        <v>65</v>
      </c>
      <c r="J34" s="1" t="s">
        <v>66</v>
      </c>
      <c r="M34" s="19"/>
      <c r="N34" s="19"/>
      <c r="O34" s="19"/>
      <c r="P34" s="19"/>
      <c r="Q34" s="19"/>
      <c r="R34" s="19"/>
      <c r="S34" s="22"/>
    </row>
    <row r="35" ht="12.75">
      <c r="L35" s="1" t="s">
        <v>18</v>
      </c>
    </row>
    <row r="39" ht="12.75">
      <c r="C39" s="1" t="s">
        <v>67</v>
      </c>
    </row>
    <row r="40" ht="12.75">
      <c r="C40" s="1" t="s">
        <v>68</v>
      </c>
    </row>
    <row r="41" ht="12.75">
      <c r="C41" s="1" t="s">
        <v>69</v>
      </c>
    </row>
    <row r="43" ht="12.75">
      <c r="C43" s="1" t="s">
        <v>72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1"/>
  <sheetViews>
    <sheetView zoomScalePageLayoutView="0" workbookViewId="0" topLeftCell="A4">
      <selection activeCell="J27" sqref="J27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0</v>
      </c>
    </row>
    <row r="2" s="17" customFormat="1" ht="15.75">
      <c r="G2" s="17" t="s">
        <v>71</v>
      </c>
    </row>
    <row r="3" s="17" customFormat="1" ht="15.75"/>
    <row r="4" s="17" customFormat="1" ht="15.75">
      <c r="G4" s="17" t="s">
        <v>28</v>
      </c>
    </row>
    <row r="5" spans="7:10" s="17" customFormat="1" ht="15.75">
      <c r="G5" s="63" t="s">
        <v>73</v>
      </c>
      <c r="J5" s="63"/>
    </row>
    <row r="7" spans="3:12" ht="15.75">
      <c r="C7" s="2" t="s">
        <v>19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74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 t="s">
        <v>77</v>
      </c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4"/>
      <c r="C14" s="85" t="s">
        <v>82</v>
      </c>
      <c r="D14" s="85">
        <v>0.25</v>
      </c>
      <c r="E14" s="85"/>
      <c r="F14" s="86">
        <v>26.25</v>
      </c>
      <c r="G14" s="87">
        <v>3360</v>
      </c>
      <c r="H14" s="8"/>
      <c r="I14" s="87"/>
      <c r="J14" s="87">
        <v>840</v>
      </c>
      <c r="K14" s="88"/>
      <c r="L14" s="8">
        <v>840</v>
      </c>
    </row>
    <row r="15" spans="2:12" ht="12.75">
      <c r="B15" s="4">
        <v>1</v>
      </c>
      <c r="C15" s="85" t="s">
        <v>79</v>
      </c>
      <c r="D15" s="85">
        <v>0.5</v>
      </c>
      <c r="E15" s="85"/>
      <c r="F15" s="86">
        <v>9.5</v>
      </c>
      <c r="G15" s="87">
        <v>1216</v>
      </c>
      <c r="H15" s="8"/>
      <c r="I15" s="87"/>
      <c r="J15" s="87">
        <v>608</v>
      </c>
      <c r="K15" s="88"/>
      <c r="L15" s="8">
        <v>608</v>
      </c>
    </row>
    <row r="16" spans="2:12" ht="13.5" thickBot="1">
      <c r="B16" s="10">
        <v>2</v>
      </c>
      <c r="C16" s="10" t="s">
        <v>39</v>
      </c>
      <c r="D16" s="11">
        <v>0.56</v>
      </c>
      <c r="E16" s="11"/>
      <c r="F16" s="11">
        <v>16.5</v>
      </c>
      <c r="G16" s="13">
        <v>2112</v>
      </c>
      <c r="H16" s="14"/>
      <c r="I16" s="14"/>
      <c r="J16" s="16">
        <v>1183</v>
      </c>
      <c r="K16" s="14">
        <v>59.15</v>
      </c>
      <c r="L16" s="16">
        <f>J16+K16</f>
        <v>1242.15</v>
      </c>
    </row>
    <row r="17" spans="2:13" ht="13.5" thickBot="1">
      <c r="B17" s="78"/>
      <c r="C17" s="64" t="s">
        <v>17</v>
      </c>
      <c r="D17" s="36">
        <f>SUM(D14:D16)</f>
        <v>1.31</v>
      </c>
      <c r="E17" s="36"/>
      <c r="F17" s="36" t="s">
        <v>20</v>
      </c>
      <c r="G17" s="36" t="s">
        <v>20</v>
      </c>
      <c r="H17" s="36" t="e">
        <f>SUM(#REF!+#REF!)</f>
        <v>#REF!</v>
      </c>
      <c r="I17" s="36" t="e">
        <f>SUM(#REF!+#REF!)</f>
        <v>#REF!</v>
      </c>
      <c r="J17" s="36">
        <f>SUM(J14:J16)</f>
        <v>2631</v>
      </c>
      <c r="K17" s="36">
        <f>SUM(K15:K16)</f>
        <v>59.15</v>
      </c>
      <c r="L17" s="36">
        <f>SUM(L15:L16)</f>
        <v>1850.15</v>
      </c>
      <c r="M17" s="32"/>
    </row>
    <row r="18" spans="2:12" ht="12.75">
      <c r="B18" s="10">
        <v>3</v>
      </c>
      <c r="C18" s="10" t="s">
        <v>12</v>
      </c>
      <c r="D18" s="5">
        <v>0.75</v>
      </c>
      <c r="E18" s="5"/>
      <c r="F18" s="5">
        <v>6.25</v>
      </c>
      <c r="G18" s="13">
        <v>800</v>
      </c>
      <c r="H18" s="14">
        <v>56.25</v>
      </c>
      <c r="I18" s="14"/>
      <c r="J18" s="16">
        <f>G18*D18</f>
        <v>600</v>
      </c>
      <c r="K18" s="50"/>
      <c r="L18" s="16">
        <f>J18+K18</f>
        <v>600</v>
      </c>
    </row>
    <row r="19" spans="2:12" ht="12.75">
      <c r="B19" s="10">
        <v>4</v>
      </c>
      <c r="C19" s="10" t="s">
        <v>13</v>
      </c>
      <c r="D19" s="11">
        <v>0.5</v>
      </c>
      <c r="E19" s="21"/>
      <c r="F19" s="21">
        <v>6.25</v>
      </c>
      <c r="G19" s="13">
        <v>800</v>
      </c>
      <c r="H19" s="15">
        <v>6.75</v>
      </c>
      <c r="I19" s="15"/>
      <c r="J19" s="16">
        <f>G19*D19</f>
        <v>400</v>
      </c>
      <c r="K19" s="47"/>
      <c r="L19" s="16">
        <f>J19+K19</f>
        <v>400</v>
      </c>
    </row>
    <row r="20" spans="2:12" ht="12.75">
      <c r="B20" s="3">
        <v>5</v>
      </c>
      <c r="C20" s="10" t="s">
        <v>14</v>
      </c>
      <c r="D20" s="16">
        <v>0.5</v>
      </c>
      <c r="E20" s="84"/>
      <c r="F20" s="9">
        <v>6.25</v>
      </c>
      <c r="G20" s="13">
        <v>800</v>
      </c>
      <c r="H20" s="29"/>
      <c r="I20" s="29"/>
      <c r="J20" s="16">
        <f>G20*D20</f>
        <v>400</v>
      </c>
      <c r="K20" s="14"/>
      <c r="L20" s="16">
        <f>J20+K20</f>
        <v>400</v>
      </c>
    </row>
    <row r="21" spans="2:12" ht="12.75">
      <c r="B21" s="3">
        <v>6</v>
      </c>
      <c r="C21" s="3" t="s">
        <v>15</v>
      </c>
      <c r="D21" s="11">
        <v>0.5</v>
      </c>
      <c r="E21" s="11"/>
      <c r="F21" s="11">
        <v>6.25</v>
      </c>
      <c r="G21" s="13">
        <v>800</v>
      </c>
      <c r="H21" s="29">
        <v>15</v>
      </c>
      <c r="I21" s="29"/>
      <c r="J21" s="16">
        <f>G21*D21</f>
        <v>400</v>
      </c>
      <c r="K21" s="14"/>
      <c r="L21" s="16">
        <f>J21+K21</f>
        <v>400</v>
      </c>
    </row>
    <row r="22" spans="2:12" ht="12.75">
      <c r="B22" s="10">
        <v>7</v>
      </c>
      <c r="C22" s="10" t="s">
        <v>60</v>
      </c>
      <c r="D22" s="11"/>
      <c r="E22" s="11"/>
      <c r="F22" s="11"/>
      <c r="G22" s="14"/>
      <c r="H22" s="14">
        <v>4.5</v>
      </c>
      <c r="I22" s="14"/>
      <c r="J22" s="11"/>
      <c r="K22" s="14"/>
      <c r="L22" s="14"/>
    </row>
    <row r="23" spans="2:12" ht="12.75">
      <c r="B23" s="4">
        <v>8</v>
      </c>
      <c r="C23" s="62" t="s">
        <v>16</v>
      </c>
      <c r="D23" s="6">
        <v>0.25</v>
      </c>
      <c r="E23" s="6"/>
      <c r="F23" s="6">
        <v>6.3</v>
      </c>
      <c r="G23" s="13">
        <v>806</v>
      </c>
      <c r="H23" s="16">
        <v>9.9</v>
      </c>
      <c r="I23" s="16"/>
      <c r="J23" s="16">
        <v>2620</v>
      </c>
      <c r="K23" s="16"/>
      <c r="L23" s="16">
        <f>J23+K23</f>
        <v>2620</v>
      </c>
    </row>
    <row r="24" spans="2:12" ht="12.75">
      <c r="B24" s="7">
        <v>9</v>
      </c>
      <c r="C24" s="3" t="s">
        <v>22</v>
      </c>
      <c r="D24" s="81">
        <v>0.75</v>
      </c>
      <c r="E24" s="81"/>
      <c r="F24" s="81">
        <v>6.25</v>
      </c>
      <c r="G24" s="13">
        <v>800</v>
      </c>
      <c r="H24" s="26"/>
      <c r="I24" s="26"/>
      <c r="J24" s="16">
        <f>G24*D24</f>
        <v>600</v>
      </c>
      <c r="K24" s="49">
        <v>180</v>
      </c>
      <c r="L24" s="16">
        <f>J24+K24</f>
        <v>780</v>
      </c>
    </row>
    <row r="25" spans="2:12" ht="13.5" thickBot="1">
      <c r="B25" s="7">
        <v>10</v>
      </c>
      <c r="C25" s="3" t="s">
        <v>39</v>
      </c>
      <c r="D25" s="81">
        <v>0.44</v>
      </c>
      <c r="E25" s="81"/>
      <c r="F25" s="81">
        <v>16.5</v>
      </c>
      <c r="G25" s="13">
        <v>2112</v>
      </c>
      <c r="H25" s="26"/>
      <c r="I25" s="26"/>
      <c r="J25" s="16">
        <v>929</v>
      </c>
      <c r="K25" s="49">
        <v>46.45</v>
      </c>
      <c r="L25" s="16">
        <f>J25+K25</f>
        <v>975.45</v>
      </c>
    </row>
    <row r="26" spans="2:13" ht="13.5" thickBot="1">
      <c r="B26" s="66"/>
      <c r="C26" s="27" t="s">
        <v>41</v>
      </c>
      <c r="D26" s="36">
        <f>SUM(D18:D25)</f>
        <v>3.69</v>
      </c>
      <c r="E26" s="36">
        <f>SUM(E18:E25)</f>
        <v>0</v>
      </c>
      <c r="F26" s="36" t="s">
        <v>20</v>
      </c>
      <c r="G26" s="36" t="s">
        <v>20</v>
      </c>
      <c r="H26" s="36">
        <f>SUM(H18:H25)</f>
        <v>92.4</v>
      </c>
      <c r="I26" s="33"/>
      <c r="J26" s="36">
        <f>SUM(J18:J25)</f>
        <v>5949</v>
      </c>
      <c r="K26" s="36">
        <f>SUM(K18:K25)</f>
        <v>226.45</v>
      </c>
      <c r="L26" s="36">
        <f>SUM(L18:L25)</f>
        <v>6175.45</v>
      </c>
      <c r="M26" s="1" t="s">
        <v>26</v>
      </c>
    </row>
    <row r="27" spans="2:12" ht="14.25" thickBot="1">
      <c r="B27" s="66"/>
      <c r="C27" s="31" t="s">
        <v>27</v>
      </c>
      <c r="D27" s="36">
        <f>SUM(D17+D26)</f>
        <v>5</v>
      </c>
      <c r="E27" s="36">
        <f>SUM(E17+E26)</f>
        <v>0</v>
      </c>
      <c r="F27" s="36" t="s">
        <v>20</v>
      </c>
      <c r="G27" s="36" t="s">
        <v>20</v>
      </c>
      <c r="H27" s="36">
        <f>SUM(H18:H26)</f>
        <v>184.8</v>
      </c>
      <c r="I27" s="28"/>
      <c r="J27" s="36">
        <f>SUM(J17+J26)</f>
        <v>8580</v>
      </c>
      <c r="K27" s="36">
        <f>SUM(K17+K26)</f>
        <v>285.59999999999997</v>
      </c>
      <c r="L27" s="36">
        <f>SUM(L17+L26)</f>
        <v>8025.6</v>
      </c>
    </row>
    <row r="28" spans="2:19" ht="13.5">
      <c r="B28" s="76"/>
      <c r="C28" s="52"/>
      <c r="D28" s="22"/>
      <c r="E28" s="22"/>
      <c r="F28" s="24"/>
      <c r="G28" s="52"/>
      <c r="H28" s="53"/>
      <c r="I28" s="53"/>
      <c r="J28" s="52"/>
      <c r="K28" s="52"/>
      <c r="L28" s="52"/>
      <c r="M28" s="22"/>
      <c r="N28" s="19"/>
      <c r="O28" s="19"/>
      <c r="P28" s="19"/>
      <c r="Q28" s="19"/>
      <c r="R28" s="19"/>
      <c r="S28" s="22"/>
    </row>
    <row r="29" spans="2:19" ht="12.75">
      <c r="B29" s="22"/>
      <c r="M29" s="22"/>
      <c r="N29" s="22"/>
      <c r="O29" s="22"/>
      <c r="P29" s="22"/>
      <c r="Q29" s="22"/>
      <c r="R29" s="22"/>
      <c r="S29" s="22"/>
    </row>
    <row r="30" spans="2:19" ht="12.75">
      <c r="B30" s="22"/>
      <c r="M30" s="22"/>
      <c r="N30" s="22"/>
      <c r="O30" s="22"/>
      <c r="P30" s="22"/>
      <c r="Q30" s="22"/>
      <c r="R30" s="22"/>
      <c r="S30" s="22"/>
    </row>
    <row r="31" spans="13:19" ht="12.75">
      <c r="M31" s="22"/>
      <c r="N31" s="22"/>
      <c r="O31" s="22"/>
      <c r="P31" s="22"/>
      <c r="Q31" s="22"/>
      <c r="R31" s="22"/>
      <c r="S31" s="22"/>
    </row>
    <row r="32" spans="3:19" ht="12.75">
      <c r="C32" s="1" t="s">
        <v>64</v>
      </c>
      <c r="D32" s="1" t="s">
        <v>65</v>
      </c>
      <c r="J32" s="1" t="s">
        <v>66</v>
      </c>
      <c r="M32" s="19"/>
      <c r="N32" s="19"/>
      <c r="O32" s="19"/>
      <c r="P32" s="19"/>
      <c r="Q32" s="19"/>
      <c r="R32" s="19"/>
      <c r="S32" s="22"/>
    </row>
    <row r="33" ht="12.75">
      <c r="L33" s="1" t="s">
        <v>18</v>
      </c>
    </row>
    <row r="37" ht="12.75">
      <c r="C37" s="1" t="s">
        <v>67</v>
      </c>
    </row>
    <row r="38" ht="12.75">
      <c r="C38" s="1" t="s">
        <v>68</v>
      </c>
    </row>
    <row r="39" ht="12.75">
      <c r="C39" s="1" t="s">
        <v>69</v>
      </c>
    </row>
    <row r="41" ht="12.75">
      <c r="C41" s="1" t="s">
        <v>72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32"/>
  <sheetViews>
    <sheetView zoomScalePageLayoutView="0" workbookViewId="0" topLeftCell="A7">
      <selection activeCell="C38" sqref="C38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5.281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0</v>
      </c>
    </row>
    <row r="2" s="17" customFormat="1" ht="15.75">
      <c r="G2" s="17" t="s">
        <v>71</v>
      </c>
    </row>
    <row r="3" s="17" customFormat="1" ht="15.75"/>
    <row r="4" s="17" customFormat="1" ht="15.75">
      <c r="G4" s="17" t="s">
        <v>28</v>
      </c>
    </row>
    <row r="5" spans="7:10" s="17" customFormat="1" ht="15.75">
      <c r="G5" s="63" t="s">
        <v>73</v>
      </c>
      <c r="J5" s="63"/>
    </row>
    <row r="7" spans="3:12" ht="15.75">
      <c r="C7" s="2" t="s">
        <v>19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74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 t="s">
        <v>76</v>
      </c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3">
        <v>1</v>
      </c>
      <c r="C14" s="10" t="s">
        <v>14</v>
      </c>
      <c r="D14" s="16">
        <v>0.25</v>
      </c>
      <c r="E14" s="84"/>
      <c r="F14" s="9">
        <v>6.25</v>
      </c>
      <c r="G14" s="13">
        <v>800</v>
      </c>
      <c r="H14" s="29"/>
      <c r="I14" s="29"/>
      <c r="J14" s="16">
        <f>G14*D14</f>
        <v>200</v>
      </c>
      <c r="K14" s="14"/>
      <c r="L14" s="16">
        <f>J14+K14</f>
        <v>200</v>
      </c>
    </row>
    <row r="15" spans="2:12" ht="12.75">
      <c r="B15" s="3">
        <v>2</v>
      </c>
      <c r="C15" s="3" t="s">
        <v>15</v>
      </c>
      <c r="D15" s="11">
        <v>0.25</v>
      </c>
      <c r="E15" s="11"/>
      <c r="F15" s="11">
        <v>6.25</v>
      </c>
      <c r="G15" s="13">
        <v>800</v>
      </c>
      <c r="H15" s="29">
        <v>15</v>
      </c>
      <c r="I15" s="29"/>
      <c r="J15" s="16">
        <f>G15*D15</f>
        <v>200</v>
      </c>
      <c r="K15" s="14"/>
      <c r="L15" s="16">
        <f>J15+K15</f>
        <v>200</v>
      </c>
    </row>
    <row r="16" spans="2:12" ht="13.5" thickBot="1">
      <c r="B16" s="7">
        <v>3</v>
      </c>
      <c r="C16" s="10" t="s">
        <v>54</v>
      </c>
      <c r="D16" s="25">
        <v>1</v>
      </c>
      <c r="E16" s="25"/>
      <c r="F16" s="25">
        <v>6.25</v>
      </c>
      <c r="G16" s="12">
        <v>800</v>
      </c>
      <c r="H16" s="26"/>
      <c r="I16" s="26"/>
      <c r="J16" s="14">
        <f>G16*D16</f>
        <v>800</v>
      </c>
      <c r="K16" s="49">
        <v>240</v>
      </c>
      <c r="L16" s="14">
        <f>J16+K16</f>
        <v>1040</v>
      </c>
    </row>
    <row r="17" spans="2:13" ht="13.5" thickBot="1">
      <c r="B17" s="66"/>
      <c r="C17" s="27" t="s">
        <v>41</v>
      </c>
      <c r="D17" s="36">
        <f>SUM(D14:D16)</f>
        <v>1.5</v>
      </c>
      <c r="E17" s="36">
        <f>SUM(E14:E16)</f>
        <v>0</v>
      </c>
      <c r="F17" s="36" t="s">
        <v>20</v>
      </c>
      <c r="G17" s="36" t="s">
        <v>20</v>
      </c>
      <c r="H17" s="36">
        <f>SUM(H14:H16)</f>
        <v>15</v>
      </c>
      <c r="I17" s="33"/>
      <c r="J17" s="36">
        <f>SUM(J14:J16)</f>
        <v>1200</v>
      </c>
      <c r="K17" s="36">
        <f>SUM(K14:K16)</f>
        <v>240</v>
      </c>
      <c r="L17" s="36">
        <f>SUM(L14:L16)</f>
        <v>1440</v>
      </c>
      <c r="M17" s="1" t="s">
        <v>26</v>
      </c>
    </row>
    <row r="18" spans="2:12" ht="14.25" thickBot="1">
      <c r="B18" s="66"/>
      <c r="C18" s="31"/>
      <c r="D18" s="36"/>
      <c r="E18" s="36"/>
      <c r="F18" s="36"/>
      <c r="G18" s="36"/>
      <c r="H18" s="36"/>
      <c r="I18" s="28"/>
      <c r="J18" s="36"/>
      <c r="K18" s="36"/>
      <c r="L18" s="36"/>
    </row>
    <row r="19" spans="2:19" ht="13.5">
      <c r="B19" s="76"/>
      <c r="C19" s="52"/>
      <c r="D19" s="22"/>
      <c r="E19" s="22"/>
      <c r="F19" s="24"/>
      <c r="G19" s="52"/>
      <c r="H19" s="53"/>
      <c r="I19" s="53"/>
      <c r="J19" s="52"/>
      <c r="K19" s="52"/>
      <c r="L19" s="52"/>
      <c r="M19" s="22"/>
      <c r="N19" s="19"/>
      <c r="O19" s="19"/>
      <c r="P19" s="19"/>
      <c r="Q19" s="19"/>
      <c r="R19" s="19"/>
      <c r="S19" s="22"/>
    </row>
    <row r="20" spans="2:19" ht="12.75">
      <c r="B20" s="22"/>
      <c r="M20" s="22"/>
      <c r="N20" s="22"/>
      <c r="O20" s="22"/>
      <c r="P20" s="22"/>
      <c r="Q20" s="22"/>
      <c r="R20" s="22"/>
      <c r="S20" s="22"/>
    </row>
    <row r="21" spans="2:19" ht="12.75">
      <c r="B21" s="22"/>
      <c r="M21" s="22"/>
      <c r="N21" s="22"/>
      <c r="O21" s="22"/>
      <c r="P21" s="22"/>
      <c r="Q21" s="22"/>
      <c r="R21" s="22"/>
      <c r="S21" s="22"/>
    </row>
    <row r="22" spans="13:19" ht="12.75">
      <c r="M22" s="22"/>
      <c r="N22" s="22"/>
      <c r="O22" s="22"/>
      <c r="P22" s="22"/>
      <c r="Q22" s="22"/>
      <c r="R22" s="22"/>
      <c r="S22" s="22"/>
    </row>
    <row r="23" spans="3:19" ht="12.75">
      <c r="C23" s="1" t="s">
        <v>64</v>
      </c>
      <c r="D23" s="1" t="s">
        <v>65</v>
      </c>
      <c r="J23" s="1" t="s">
        <v>66</v>
      </c>
      <c r="M23" s="19"/>
      <c r="N23" s="19"/>
      <c r="O23" s="19"/>
      <c r="P23" s="19"/>
      <c r="Q23" s="19"/>
      <c r="R23" s="19"/>
      <c r="S23" s="22"/>
    </row>
    <row r="24" ht="12.75">
      <c r="L24" s="1" t="s">
        <v>18</v>
      </c>
    </row>
    <row r="28" ht="12.75">
      <c r="C28" s="1" t="s">
        <v>67</v>
      </c>
    </row>
    <row r="29" ht="12.75">
      <c r="C29" s="1" t="s">
        <v>68</v>
      </c>
    </row>
    <row r="30" ht="12.75">
      <c r="C30" s="1" t="s">
        <v>69</v>
      </c>
    </row>
    <row r="32" ht="12.75">
      <c r="C32" s="1" t="s">
        <v>72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42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0</v>
      </c>
    </row>
    <row r="2" s="17" customFormat="1" ht="15.75">
      <c r="G2" s="17" t="s">
        <v>71</v>
      </c>
    </row>
    <row r="3" s="17" customFormat="1" ht="15.75"/>
    <row r="4" s="17" customFormat="1" ht="15.75">
      <c r="G4" s="17" t="s">
        <v>28</v>
      </c>
    </row>
    <row r="5" spans="7:10" s="17" customFormat="1" ht="15.75">
      <c r="G5" s="63" t="s">
        <v>73</v>
      </c>
      <c r="J5" s="63"/>
    </row>
    <row r="7" spans="3:12" ht="15.75">
      <c r="C7" s="2" t="s">
        <v>19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74</v>
      </c>
      <c r="K8" s="77"/>
      <c r="L8" s="30"/>
      <c r="N8" s="23"/>
    </row>
    <row r="9" spans="3:14" ht="16.5" thickBot="1">
      <c r="C9" s="17"/>
      <c r="D9" s="2"/>
      <c r="E9" s="2"/>
      <c r="F9" s="2"/>
      <c r="G9" s="2" t="s">
        <v>75</v>
      </c>
      <c r="H9" s="17"/>
      <c r="I9" s="17"/>
      <c r="J9" s="17"/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10" t="s">
        <v>6</v>
      </c>
      <c r="D14" s="11">
        <v>0.5</v>
      </c>
      <c r="E14" s="11"/>
      <c r="F14" s="11">
        <v>16.5</v>
      </c>
      <c r="G14" s="13">
        <v>2112</v>
      </c>
      <c r="H14" s="14">
        <v>6.35</v>
      </c>
      <c r="I14" s="14"/>
      <c r="J14" s="16">
        <f>G14*D14</f>
        <v>1056</v>
      </c>
      <c r="K14" s="14">
        <v>52.8</v>
      </c>
      <c r="L14" s="16">
        <f>J14+K14</f>
        <v>1108.8</v>
      </c>
    </row>
    <row r="15" spans="2:12" ht="12.75">
      <c r="B15" s="10">
        <v>3</v>
      </c>
      <c r="C15" s="10" t="s">
        <v>35</v>
      </c>
      <c r="D15" s="11">
        <v>0.5</v>
      </c>
      <c r="E15" s="11"/>
      <c r="F15" s="11">
        <v>26.25</v>
      </c>
      <c r="G15" s="13">
        <v>3360</v>
      </c>
      <c r="H15" s="14">
        <v>13.65</v>
      </c>
      <c r="I15" s="14"/>
      <c r="J15" s="16">
        <f>G15*D15</f>
        <v>1680</v>
      </c>
      <c r="K15" s="14"/>
      <c r="L15" s="16">
        <f>J15+K15</f>
        <v>1680</v>
      </c>
    </row>
    <row r="16" spans="2:12" ht="12" customHeight="1">
      <c r="B16" s="10">
        <v>4</v>
      </c>
      <c r="C16" s="10" t="s">
        <v>8</v>
      </c>
      <c r="D16" s="11">
        <v>0.5</v>
      </c>
      <c r="E16" s="11"/>
      <c r="F16" s="11">
        <v>17.55</v>
      </c>
      <c r="G16" s="13">
        <v>2246</v>
      </c>
      <c r="H16" s="11">
        <v>2.9</v>
      </c>
      <c r="I16" s="11"/>
      <c r="J16" s="16">
        <f>G16*D16</f>
        <v>1123</v>
      </c>
      <c r="K16" s="14"/>
      <c r="L16" s="16">
        <f>J16+K16</f>
        <v>1123</v>
      </c>
    </row>
    <row r="17" spans="2:12" ht="12" customHeight="1" thickBot="1">
      <c r="B17" s="10">
        <v>5</v>
      </c>
      <c r="C17" s="3" t="s">
        <v>24</v>
      </c>
      <c r="D17" s="5">
        <v>0.5</v>
      </c>
      <c r="E17" s="5"/>
      <c r="F17" s="5">
        <v>16.5</v>
      </c>
      <c r="G17" s="13">
        <v>2112</v>
      </c>
      <c r="H17" s="5">
        <v>1047</v>
      </c>
      <c r="I17" s="5">
        <v>7</v>
      </c>
      <c r="J17" s="16">
        <f>G17*D17</f>
        <v>1056</v>
      </c>
      <c r="K17" s="14">
        <v>52.8</v>
      </c>
      <c r="L17" s="16">
        <f>J17+K17</f>
        <v>1108.8</v>
      </c>
    </row>
    <row r="18" spans="2:13" ht="13.5" thickBot="1">
      <c r="B18" s="78"/>
      <c r="C18" s="64" t="s">
        <v>17</v>
      </c>
      <c r="D18" s="36">
        <f>SUM(D14:D17)</f>
        <v>2</v>
      </c>
      <c r="E18" s="36"/>
      <c r="F18" s="36" t="s">
        <v>20</v>
      </c>
      <c r="G18" s="36" t="s">
        <v>20</v>
      </c>
      <c r="H18" s="36" t="e">
        <f>SUM(#REF!+#REF!)</f>
        <v>#REF!</v>
      </c>
      <c r="I18" s="36" t="e">
        <f>SUM(#REF!+#REF!)</f>
        <v>#REF!</v>
      </c>
      <c r="J18" s="36">
        <f>SUM(J14:J17)</f>
        <v>4915</v>
      </c>
      <c r="K18" s="36">
        <f>SUM(K14:K17)</f>
        <v>105.6</v>
      </c>
      <c r="L18" s="36">
        <f>SUM(L14:L17)</f>
        <v>5020.6</v>
      </c>
      <c r="M18" s="32"/>
    </row>
    <row r="19" spans="2:12" ht="12.75">
      <c r="B19" s="10">
        <v>6</v>
      </c>
      <c r="C19" s="10" t="s">
        <v>13</v>
      </c>
      <c r="D19" s="11">
        <v>0.5</v>
      </c>
      <c r="E19" s="21"/>
      <c r="F19" s="21">
        <v>6.25</v>
      </c>
      <c r="G19" s="13">
        <v>800</v>
      </c>
      <c r="H19" s="15">
        <v>6.75</v>
      </c>
      <c r="I19" s="15"/>
      <c r="J19" s="16">
        <f>G19*D19</f>
        <v>400</v>
      </c>
      <c r="K19" s="47"/>
      <c r="L19" s="16">
        <f>J19+K19</f>
        <v>400</v>
      </c>
    </row>
    <row r="20" spans="2:12" ht="12.75">
      <c r="B20" s="3">
        <v>7</v>
      </c>
      <c r="C20" s="10" t="s">
        <v>14</v>
      </c>
      <c r="D20" s="16">
        <v>2</v>
      </c>
      <c r="E20" s="84"/>
      <c r="F20" s="9">
        <v>6.25</v>
      </c>
      <c r="G20" s="13">
        <v>800</v>
      </c>
      <c r="H20" s="29"/>
      <c r="I20" s="29"/>
      <c r="J20" s="16">
        <f>G20*D20</f>
        <v>1600</v>
      </c>
      <c r="K20" s="14"/>
      <c r="L20" s="16">
        <f>J20+K20</f>
        <v>1600</v>
      </c>
    </row>
    <row r="21" spans="2:12" ht="12.75">
      <c r="B21" s="3">
        <v>8</v>
      </c>
      <c r="C21" s="3" t="s">
        <v>15</v>
      </c>
      <c r="D21" s="11">
        <v>1</v>
      </c>
      <c r="E21" s="11"/>
      <c r="F21" s="11">
        <v>6.25</v>
      </c>
      <c r="G21" s="13">
        <v>800</v>
      </c>
      <c r="H21" s="29">
        <v>15</v>
      </c>
      <c r="I21" s="29"/>
      <c r="J21" s="16">
        <f>G21*D21</f>
        <v>800</v>
      </c>
      <c r="K21" s="14"/>
      <c r="L21" s="16">
        <f>J21+K21</f>
        <v>800</v>
      </c>
    </row>
    <row r="22" spans="2:12" ht="12.75">
      <c r="B22" s="3">
        <v>9</v>
      </c>
      <c r="C22" s="61" t="s">
        <v>58</v>
      </c>
      <c r="D22" s="8"/>
      <c r="E22" s="8"/>
      <c r="F22" s="8"/>
      <c r="G22" s="82"/>
      <c r="H22" s="32"/>
      <c r="I22" s="32"/>
      <c r="J22" s="83"/>
      <c r="K22" s="65"/>
      <c r="L22" s="65"/>
    </row>
    <row r="23" spans="2:12" ht="12.75">
      <c r="B23" s="10"/>
      <c r="C23" s="10" t="s">
        <v>59</v>
      </c>
      <c r="D23" s="11">
        <v>1</v>
      </c>
      <c r="E23" s="11"/>
      <c r="F23" s="11">
        <v>6.4</v>
      </c>
      <c r="G23" s="12">
        <v>819</v>
      </c>
      <c r="H23" s="11"/>
      <c r="I23" s="11"/>
      <c r="J23" s="16">
        <f>G23*D23</f>
        <v>819</v>
      </c>
      <c r="K23" s="14"/>
      <c r="L23" s="16">
        <f>J23+K23</f>
        <v>819</v>
      </c>
    </row>
    <row r="24" spans="2:12" ht="12.75">
      <c r="B24" s="10">
        <v>10</v>
      </c>
      <c r="C24" s="10" t="s">
        <v>63</v>
      </c>
      <c r="D24" s="25">
        <v>1</v>
      </c>
      <c r="E24" s="25"/>
      <c r="F24" s="25">
        <v>8.2</v>
      </c>
      <c r="G24" s="13">
        <v>1050</v>
      </c>
      <c r="H24" s="5"/>
      <c r="I24" s="5"/>
      <c r="J24" s="16">
        <f>G24*D24</f>
        <v>1050</v>
      </c>
      <c r="K24" s="47"/>
      <c r="L24" s="16">
        <f>J24+K24</f>
        <v>1050</v>
      </c>
    </row>
    <row r="25" spans="2:12" ht="12.75">
      <c r="B25" s="7">
        <v>11</v>
      </c>
      <c r="C25" s="3" t="s">
        <v>53</v>
      </c>
      <c r="D25" s="81">
        <v>1</v>
      </c>
      <c r="E25" s="81"/>
      <c r="F25" s="81">
        <v>16.5</v>
      </c>
      <c r="G25" s="13">
        <v>2112</v>
      </c>
      <c r="H25" s="26"/>
      <c r="I25" s="26"/>
      <c r="J25" s="16">
        <f>G25*D25</f>
        <v>2112</v>
      </c>
      <c r="K25" s="49"/>
      <c r="L25" s="16">
        <f>J25+K25</f>
        <v>2112</v>
      </c>
    </row>
    <row r="26" spans="2:12" ht="13.5" thickBot="1">
      <c r="B26" s="7">
        <v>13</v>
      </c>
      <c r="C26" s="3" t="s">
        <v>25</v>
      </c>
      <c r="D26" s="81">
        <v>1</v>
      </c>
      <c r="E26" s="81"/>
      <c r="F26" s="81">
        <v>7.5</v>
      </c>
      <c r="G26" s="13">
        <v>960</v>
      </c>
      <c r="H26" s="26"/>
      <c r="I26" s="26"/>
      <c r="J26" s="16">
        <f>G26*D26</f>
        <v>960</v>
      </c>
      <c r="K26" s="49">
        <v>48</v>
      </c>
      <c r="L26" s="16">
        <f>J26+K26</f>
        <v>1008</v>
      </c>
    </row>
    <row r="27" spans="2:13" ht="13.5" thickBot="1">
      <c r="B27" s="66"/>
      <c r="C27" s="27" t="s">
        <v>41</v>
      </c>
      <c r="D27" s="36">
        <f>SUM(D19:D26)</f>
        <v>7.5</v>
      </c>
      <c r="E27" s="36">
        <f>SUM(E19:E26)</f>
        <v>0</v>
      </c>
      <c r="F27" s="36" t="s">
        <v>20</v>
      </c>
      <c r="G27" s="36" t="s">
        <v>20</v>
      </c>
      <c r="H27" s="36">
        <f>SUM(H19:H26)</f>
        <v>21.75</v>
      </c>
      <c r="I27" s="33"/>
      <c r="J27" s="36">
        <f>SUM(J19:J26)</f>
        <v>7741</v>
      </c>
      <c r="K27" s="36">
        <f>SUM(K19:K26)</f>
        <v>48</v>
      </c>
      <c r="L27" s="36">
        <f>SUM(L19:L26)</f>
        <v>7789</v>
      </c>
      <c r="M27" s="1" t="s">
        <v>26</v>
      </c>
    </row>
    <row r="28" spans="2:12" ht="14.25" thickBot="1">
      <c r="B28" s="66"/>
      <c r="C28" s="31" t="s">
        <v>27</v>
      </c>
      <c r="D28" s="36">
        <f>SUM(D18+D27)</f>
        <v>9.5</v>
      </c>
      <c r="E28" s="36">
        <f>SUM(E18+E27)</f>
        <v>0</v>
      </c>
      <c r="F28" s="36" t="s">
        <v>20</v>
      </c>
      <c r="G28" s="36" t="s">
        <v>20</v>
      </c>
      <c r="H28" s="36">
        <f>SUM(H19:H27)</f>
        <v>43.5</v>
      </c>
      <c r="I28" s="28"/>
      <c r="J28" s="36">
        <f>SUM(J18+J27)</f>
        <v>12656</v>
      </c>
      <c r="K28" s="36">
        <f>SUM(K18+K27)</f>
        <v>153.6</v>
      </c>
      <c r="L28" s="36">
        <f>SUM(L18+L27)</f>
        <v>12809.6</v>
      </c>
    </row>
    <row r="29" spans="2:19" ht="13.5">
      <c r="B29" s="76"/>
      <c r="C29" s="52"/>
      <c r="D29" s="22"/>
      <c r="E29" s="22"/>
      <c r="F29" s="24"/>
      <c r="G29" s="52"/>
      <c r="H29" s="53"/>
      <c r="I29" s="53"/>
      <c r="J29" s="52"/>
      <c r="K29" s="52"/>
      <c r="L29" s="52"/>
      <c r="M29" s="22"/>
      <c r="N29" s="19"/>
      <c r="O29" s="19"/>
      <c r="P29" s="19"/>
      <c r="Q29" s="19"/>
      <c r="R29" s="19"/>
      <c r="S29" s="22"/>
    </row>
    <row r="30" spans="2:19" ht="12.75">
      <c r="B30" s="22"/>
      <c r="M30" s="22"/>
      <c r="N30" s="22"/>
      <c r="O30" s="22"/>
      <c r="P30" s="22"/>
      <c r="Q30" s="22"/>
      <c r="R30" s="22"/>
      <c r="S30" s="22"/>
    </row>
    <row r="31" spans="2:19" ht="12.75">
      <c r="B31" s="22"/>
      <c r="M31" s="22"/>
      <c r="N31" s="22"/>
      <c r="O31" s="22"/>
      <c r="P31" s="22"/>
      <c r="Q31" s="22"/>
      <c r="R31" s="22"/>
      <c r="S31" s="22"/>
    </row>
    <row r="32" spans="13:19" ht="12.75">
      <c r="M32" s="22"/>
      <c r="N32" s="22"/>
      <c r="O32" s="22"/>
      <c r="P32" s="22"/>
      <c r="Q32" s="22"/>
      <c r="R32" s="22"/>
      <c r="S32" s="22"/>
    </row>
    <row r="33" spans="3:19" ht="12.75">
      <c r="C33" s="1" t="s">
        <v>64</v>
      </c>
      <c r="D33" s="1" t="s">
        <v>65</v>
      </c>
      <c r="J33" s="1" t="s">
        <v>66</v>
      </c>
      <c r="M33" s="19"/>
      <c r="N33" s="19"/>
      <c r="O33" s="19"/>
      <c r="P33" s="19"/>
      <c r="Q33" s="19"/>
      <c r="R33" s="19"/>
      <c r="S33" s="22"/>
    </row>
    <row r="34" ht="12.75">
      <c r="L34" s="1" t="s">
        <v>18</v>
      </c>
    </row>
    <row r="38" ht="12.75">
      <c r="C38" s="1" t="s">
        <v>67</v>
      </c>
    </row>
    <row r="39" ht="12.75">
      <c r="C39" s="1" t="s">
        <v>68</v>
      </c>
    </row>
    <row r="40" ht="12.75">
      <c r="C40" s="1" t="s">
        <v>69</v>
      </c>
    </row>
    <row r="42" ht="12.75">
      <c r="C42" s="1" t="s">
        <v>72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76"/>
  <sheetViews>
    <sheetView zoomScalePageLayoutView="0" workbookViewId="0" topLeftCell="A4">
      <selection activeCell="C35" sqref="C35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0</v>
      </c>
    </row>
    <row r="2" s="17" customFormat="1" ht="15.75">
      <c r="G2" s="17" t="s">
        <v>71</v>
      </c>
    </row>
    <row r="3" s="17" customFormat="1" ht="15.75"/>
    <row r="4" s="17" customFormat="1" ht="15.75">
      <c r="G4" s="17" t="s">
        <v>28</v>
      </c>
    </row>
    <row r="5" spans="7:10" s="17" customFormat="1" ht="15.75">
      <c r="G5" s="63" t="s">
        <v>73</v>
      </c>
      <c r="J5" s="63"/>
    </row>
    <row r="7" spans="3:12" ht="15.75">
      <c r="C7" s="2" t="s">
        <v>19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70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/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60" t="s">
        <v>38</v>
      </c>
      <c r="D14" s="6">
        <v>1</v>
      </c>
      <c r="E14" s="6"/>
      <c r="F14" s="6">
        <v>38.55</v>
      </c>
      <c r="G14" s="13">
        <v>4934</v>
      </c>
      <c r="H14" s="6">
        <v>15.2</v>
      </c>
      <c r="I14" s="6"/>
      <c r="J14" s="16">
        <f>G14*D14</f>
        <v>4934</v>
      </c>
      <c r="K14" s="16">
        <v>246.7</v>
      </c>
      <c r="L14" s="16">
        <f aca="true" t="shared" si="0" ref="L14:L29">J14+K14</f>
        <v>5180.7</v>
      </c>
    </row>
    <row r="15" spans="2:13" ht="12.75">
      <c r="B15" s="10">
        <v>2</v>
      </c>
      <c r="C15" s="10" t="s">
        <v>4</v>
      </c>
      <c r="D15" s="11">
        <v>1</v>
      </c>
      <c r="E15" s="11"/>
      <c r="F15" s="14">
        <v>13</v>
      </c>
      <c r="G15" s="13">
        <v>1664</v>
      </c>
      <c r="H15" s="11">
        <v>9.2</v>
      </c>
      <c r="I15" s="11"/>
      <c r="J15" s="16">
        <f>G15*D15</f>
        <v>1664</v>
      </c>
      <c r="K15" s="11"/>
      <c r="L15" s="16">
        <f t="shared" si="0"/>
        <v>1664</v>
      </c>
      <c r="M15" s="22"/>
    </row>
    <row r="16" spans="2:12" ht="12.75">
      <c r="B16" s="10">
        <v>3</v>
      </c>
      <c r="C16" s="10" t="s">
        <v>5</v>
      </c>
      <c r="D16" s="11">
        <v>2.5</v>
      </c>
      <c r="E16" s="11"/>
      <c r="F16" s="11">
        <v>10.5</v>
      </c>
      <c r="G16" s="13">
        <v>1344</v>
      </c>
      <c r="H16" s="11">
        <v>3.55</v>
      </c>
      <c r="I16" s="11"/>
      <c r="J16" s="16">
        <f aca="true" t="shared" si="1" ref="J16:J24">G16*D16</f>
        <v>3360</v>
      </c>
      <c r="K16" s="11"/>
      <c r="L16" s="16">
        <f t="shared" si="0"/>
        <v>3360</v>
      </c>
    </row>
    <row r="17" spans="2:12" ht="12.75">
      <c r="B17" s="10">
        <v>5</v>
      </c>
      <c r="C17" s="10" t="s">
        <v>6</v>
      </c>
      <c r="D17" s="11">
        <v>1</v>
      </c>
      <c r="E17" s="11"/>
      <c r="F17" s="11">
        <v>16.5</v>
      </c>
      <c r="G17" s="13">
        <v>2112</v>
      </c>
      <c r="H17" s="14">
        <v>6.35</v>
      </c>
      <c r="I17" s="14"/>
      <c r="J17" s="16">
        <f t="shared" si="1"/>
        <v>2112</v>
      </c>
      <c r="K17" s="14">
        <v>105.6</v>
      </c>
      <c r="L17" s="16">
        <f t="shared" si="0"/>
        <v>2217.6</v>
      </c>
    </row>
    <row r="18" spans="2:12" ht="12.75">
      <c r="B18" s="10">
        <v>6</v>
      </c>
      <c r="C18" s="10" t="s">
        <v>39</v>
      </c>
      <c r="D18" s="11">
        <v>0.56</v>
      </c>
      <c r="E18" s="11"/>
      <c r="F18" s="11">
        <v>16.5</v>
      </c>
      <c r="G18" s="13">
        <v>2112</v>
      </c>
      <c r="H18" s="14"/>
      <c r="I18" s="14"/>
      <c r="J18" s="16">
        <v>1183</v>
      </c>
      <c r="K18" s="14">
        <v>59.15</v>
      </c>
      <c r="L18" s="16">
        <f t="shared" si="0"/>
        <v>1242.15</v>
      </c>
    </row>
    <row r="19" spans="2:12" ht="12.75">
      <c r="B19" s="10">
        <v>7</v>
      </c>
      <c r="C19" s="10" t="s">
        <v>39</v>
      </c>
      <c r="D19" s="11">
        <v>0.56</v>
      </c>
      <c r="E19" s="11"/>
      <c r="F19" s="11">
        <v>16.5</v>
      </c>
      <c r="G19" s="13">
        <v>2112</v>
      </c>
      <c r="H19" s="14"/>
      <c r="I19" s="14"/>
      <c r="J19" s="16">
        <v>1183</v>
      </c>
      <c r="K19" s="14">
        <v>59.15</v>
      </c>
      <c r="L19" s="16">
        <f t="shared" si="0"/>
        <v>1242.15</v>
      </c>
    </row>
    <row r="20" spans="2:12" ht="12.75">
      <c r="B20" s="10">
        <v>8</v>
      </c>
      <c r="C20" s="10" t="s">
        <v>7</v>
      </c>
      <c r="D20" s="11">
        <v>1</v>
      </c>
      <c r="E20" s="11"/>
      <c r="F20" s="11">
        <v>17.3</v>
      </c>
      <c r="G20" s="13">
        <v>2214</v>
      </c>
      <c r="H20" s="14">
        <v>8</v>
      </c>
      <c r="I20" s="14"/>
      <c r="J20" s="16">
        <f t="shared" si="1"/>
        <v>2214</v>
      </c>
      <c r="K20" s="11"/>
      <c r="L20" s="16">
        <f t="shared" si="0"/>
        <v>2214</v>
      </c>
    </row>
    <row r="21" spans="2:12" ht="12.75">
      <c r="B21" s="10">
        <v>9</v>
      </c>
      <c r="C21" s="10" t="s">
        <v>35</v>
      </c>
      <c r="D21" s="11">
        <v>1</v>
      </c>
      <c r="E21" s="11"/>
      <c r="F21" s="11">
        <v>33</v>
      </c>
      <c r="G21" s="13">
        <v>4224</v>
      </c>
      <c r="H21" s="14">
        <v>15.75</v>
      </c>
      <c r="I21" s="14"/>
      <c r="J21" s="16">
        <f t="shared" si="1"/>
        <v>4224</v>
      </c>
      <c r="K21" s="14"/>
      <c r="L21" s="16">
        <f t="shared" si="0"/>
        <v>4224</v>
      </c>
    </row>
    <row r="22" spans="2:12" ht="12.75">
      <c r="B22" s="10"/>
      <c r="C22" s="10" t="s">
        <v>81</v>
      </c>
      <c r="D22" s="11">
        <v>1</v>
      </c>
      <c r="E22" s="11"/>
      <c r="F22" s="11">
        <v>26.25</v>
      </c>
      <c r="G22" s="13">
        <v>3360</v>
      </c>
      <c r="H22" s="14"/>
      <c r="I22" s="14"/>
      <c r="J22" s="16">
        <v>3360</v>
      </c>
      <c r="K22" s="14">
        <v>168</v>
      </c>
      <c r="L22" s="16">
        <v>3528</v>
      </c>
    </row>
    <row r="23" spans="2:12" ht="12.75">
      <c r="B23" s="10">
        <v>10</v>
      </c>
      <c r="C23" s="10" t="s">
        <v>35</v>
      </c>
      <c r="D23" s="11">
        <v>1.5</v>
      </c>
      <c r="E23" s="11"/>
      <c r="F23" s="11">
        <v>26.25</v>
      </c>
      <c r="G23" s="13">
        <v>3360</v>
      </c>
      <c r="H23" s="14">
        <v>13.65</v>
      </c>
      <c r="I23" s="14"/>
      <c r="J23" s="16">
        <f t="shared" si="1"/>
        <v>5040</v>
      </c>
      <c r="K23" s="14"/>
      <c r="L23" s="16">
        <f t="shared" si="0"/>
        <v>5040</v>
      </c>
    </row>
    <row r="24" spans="2:12" ht="12.75">
      <c r="B24" s="10">
        <v>12</v>
      </c>
      <c r="C24" s="10" t="s">
        <v>56</v>
      </c>
      <c r="D24" s="11">
        <v>1</v>
      </c>
      <c r="E24" s="11"/>
      <c r="F24" s="11">
        <v>33</v>
      </c>
      <c r="G24" s="13">
        <v>4224</v>
      </c>
      <c r="H24" s="14">
        <v>12.45</v>
      </c>
      <c r="I24" s="14"/>
      <c r="J24" s="16">
        <f t="shared" si="1"/>
        <v>4224</v>
      </c>
      <c r="K24" s="14"/>
      <c r="L24" s="16">
        <f t="shared" si="0"/>
        <v>4224</v>
      </c>
    </row>
    <row r="25" spans="2:12" ht="12.75">
      <c r="B25" s="10">
        <v>13</v>
      </c>
      <c r="C25" s="10" t="s">
        <v>8</v>
      </c>
      <c r="D25" s="11">
        <v>1.5</v>
      </c>
      <c r="E25" s="11"/>
      <c r="F25" s="11">
        <v>21.4</v>
      </c>
      <c r="G25" s="13">
        <v>2739</v>
      </c>
      <c r="H25" s="14">
        <v>7.65</v>
      </c>
      <c r="I25" s="14"/>
      <c r="J25" s="16">
        <v>4109</v>
      </c>
      <c r="K25" s="14"/>
      <c r="L25" s="16">
        <f t="shared" si="0"/>
        <v>4109</v>
      </c>
    </row>
    <row r="26" spans="2:12" ht="12.75">
      <c r="B26" s="10"/>
      <c r="C26" s="10" t="s">
        <v>8</v>
      </c>
      <c r="D26" s="11">
        <v>0.5</v>
      </c>
      <c r="E26" s="11"/>
      <c r="F26" s="11">
        <v>17.55</v>
      </c>
      <c r="G26" s="13">
        <v>2246</v>
      </c>
      <c r="H26" s="14"/>
      <c r="I26" s="14"/>
      <c r="J26" s="16">
        <v>1123</v>
      </c>
      <c r="K26" s="14"/>
      <c r="L26" s="16">
        <f t="shared" si="0"/>
        <v>1123</v>
      </c>
    </row>
    <row r="27" spans="2:12" ht="12.75">
      <c r="B27" s="10">
        <v>14</v>
      </c>
      <c r="C27" s="10" t="s">
        <v>8</v>
      </c>
      <c r="D27" s="11">
        <v>1</v>
      </c>
      <c r="E27" s="11"/>
      <c r="F27" s="11">
        <v>16.6</v>
      </c>
      <c r="G27" s="13">
        <v>2125</v>
      </c>
      <c r="H27" s="14"/>
      <c r="I27" s="14"/>
      <c r="J27" s="16">
        <f>G27*D27</f>
        <v>2125</v>
      </c>
      <c r="K27" s="14"/>
      <c r="L27" s="16">
        <f t="shared" si="0"/>
        <v>2125</v>
      </c>
    </row>
    <row r="28" spans="2:12" ht="12" customHeight="1">
      <c r="B28" s="10">
        <v>16</v>
      </c>
      <c r="C28" s="3" t="s">
        <v>24</v>
      </c>
      <c r="D28" s="5">
        <v>1</v>
      </c>
      <c r="E28" s="5"/>
      <c r="F28" s="5">
        <v>16.5</v>
      </c>
      <c r="G28" s="13">
        <v>2112</v>
      </c>
      <c r="H28" s="5"/>
      <c r="I28" s="5"/>
      <c r="J28" s="16">
        <f>G28*D28</f>
        <v>2112</v>
      </c>
      <c r="K28" s="14">
        <v>105.6</v>
      </c>
      <c r="L28" s="16">
        <f t="shared" si="0"/>
        <v>2217.6</v>
      </c>
    </row>
    <row r="29" spans="2:12" ht="12" customHeight="1" thickBot="1">
      <c r="B29" s="10">
        <v>17</v>
      </c>
      <c r="C29" s="3" t="s">
        <v>24</v>
      </c>
      <c r="D29" s="5">
        <v>1</v>
      </c>
      <c r="E29" s="5"/>
      <c r="F29" s="5">
        <v>16.5</v>
      </c>
      <c r="G29" s="13">
        <v>2112</v>
      </c>
      <c r="H29" s="5">
        <v>1047</v>
      </c>
      <c r="I29" s="5">
        <v>7</v>
      </c>
      <c r="J29" s="16">
        <f>G29*D29</f>
        <v>2112</v>
      </c>
      <c r="K29" s="14">
        <v>105.6</v>
      </c>
      <c r="L29" s="16">
        <f t="shared" si="0"/>
        <v>2217.6</v>
      </c>
    </row>
    <row r="30" spans="2:13" ht="13.5" thickBot="1">
      <c r="B30" s="78"/>
      <c r="C30" s="64" t="s">
        <v>17</v>
      </c>
      <c r="D30" s="36">
        <f>SUM(D14:D29)</f>
        <v>17.12</v>
      </c>
      <c r="E30" s="36"/>
      <c r="F30" s="36" t="s">
        <v>20</v>
      </c>
      <c r="G30" s="36" t="s">
        <v>20</v>
      </c>
      <c r="H30" s="36" t="e">
        <f>SUM(#REF!+#REF!)</f>
        <v>#REF!</v>
      </c>
      <c r="I30" s="36" t="e">
        <f>SUM(#REF!+#REF!)</f>
        <v>#REF!</v>
      </c>
      <c r="J30" s="36">
        <f>SUM(J14:J29)</f>
        <v>45079</v>
      </c>
      <c r="K30" s="36">
        <f>SUM(K14:K29)</f>
        <v>849.8</v>
      </c>
      <c r="L30" s="36">
        <f>SUM(L14:L29)</f>
        <v>45928.799999999996</v>
      </c>
      <c r="M30" s="32"/>
    </row>
    <row r="31" spans="2:13" ht="12.75" customHeight="1">
      <c r="B31" s="10">
        <v>18</v>
      </c>
      <c r="C31" s="51" t="s">
        <v>50</v>
      </c>
      <c r="D31" s="80">
        <v>0.5</v>
      </c>
      <c r="E31" s="80"/>
      <c r="F31" s="80">
        <v>6.5</v>
      </c>
      <c r="G31" s="13">
        <v>832</v>
      </c>
      <c r="H31" s="48"/>
      <c r="I31" s="48"/>
      <c r="J31" s="16">
        <f aca="true" t="shared" si="2" ref="J31:J44">G31*D31</f>
        <v>416</v>
      </c>
      <c r="K31" s="79"/>
      <c r="L31" s="16">
        <f>J31+K31</f>
        <v>416</v>
      </c>
      <c r="M31" s="32"/>
    </row>
    <row r="32" spans="2:13" ht="12.75">
      <c r="B32" s="59">
        <v>19</v>
      </c>
      <c r="C32" s="10" t="s">
        <v>21</v>
      </c>
      <c r="D32" s="11">
        <v>1</v>
      </c>
      <c r="E32" s="11"/>
      <c r="F32" s="11">
        <v>8</v>
      </c>
      <c r="G32" s="13">
        <v>1024</v>
      </c>
      <c r="H32" s="14">
        <v>1.48</v>
      </c>
      <c r="I32" s="14"/>
      <c r="J32" s="16">
        <f t="shared" si="2"/>
        <v>1024</v>
      </c>
      <c r="K32" s="50"/>
      <c r="L32" s="16">
        <f aca="true" t="shared" si="3" ref="L32:L46">J32+K32</f>
        <v>1024</v>
      </c>
      <c r="M32" s="32"/>
    </row>
    <row r="33" spans="2:13" ht="12.75">
      <c r="B33" s="45">
        <v>20</v>
      </c>
      <c r="C33" s="10" t="s">
        <v>51</v>
      </c>
      <c r="D33" s="11">
        <v>1</v>
      </c>
      <c r="E33" s="11"/>
      <c r="F33" s="11">
        <v>6.5</v>
      </c>
      <c r="G33" s="13">
        <v>832</v>
      </c>
      <c r="H33" s="14"/>
      <c r="I33" s="14"/>
      <c r="J33" s="16">
        <f t="shared" si="2"/>
        <v>832</v>
      </c>
      <c r="K33" s="50"/>
      <c r="L33" s="16">
        <f>J33+K33</f>
        <v>832</v>
      </c>
      <c r="M33" s="32"/>
    </row>
    <row r="34" spans="2:12" ht="12.75">
      <c r="B34" s="44">
        <v>21</v>
      </c>
      <c r="C34" s="10" t="s">
        <v>9</v>
      </c>
      <c r="D34" s="11">
        <v>1</v>
      </c>
      <c r="E34" s="11"/>
      <c r="F34" s="11">
        <v>8.6</v>
      </c>
      <c r="G34" s="13">
        <v>1101</v>
      </c>
      <c r="H34" s="14">
        <v>4.28</v>
      </c>
      <c r="I34" s="14"/>
      <c r="J34" s="16">
        <f t="shared" si="2"/>
        <v>1101</v>
      </c>
      <c r="K34" s="50"/>
      <c r="L34" s="16">
        <f>J34+K34</f>
        <v>1101</v>
      </c>
    </row>
    <row r="35" spans="2:12" ht="12.75">
      <c r="B35" s="44">
        <v>22</v>
      </c>
      <c r="C35" s="10" t="s">
        <v>11</v>
      </c>
      <c r="D35" s="11">
        <v>0.5</v>
      </c>
      <c r="E35" s="11"/>
      <c r="F35" s="11">
        <v>7</v>
      </c>
      <c r="G35" s="13">
        <v>896</v>
      </c>
      <c r="H35" s="14"/>
      <c r="I35" s="14"/>
      <c r="J35" s="16">
        <f t="shared" si="2"/>
        <v>448</v>
      </c>
      <c r="K35" s="50"/>
      <c r="L35" s="16">
        <f>J35+K35</f>
        <v>448</v>
      </c>
    </row>
    <row r="36" spans="2:12" ht="12.75">
      <c r="B36" s="10">
        <v>23</v>
      </c>
      <c r="C36" s="46" t="s">
        <v>10</v>
      </c>
      <c r="D36" s="11">
        <v>1</v>
      </c>
      <c r="E36" s="11"/>
      <c r="F36" s="11">
        <v>6.9</v>
      </c>
      <c r="G36" s="13">
        <v>883</v>
      </c>
      <c r="H36" s="11">
        <v>7</v>
      </c>
      <c r="I36" s="11"/>
      <c r="J36" s="16">
        <f t="shared" si="2"/>
        <v>883</v>
      </c>
      <c r="K36" s="50"/>
      <c r="L36" s="16">
        <f t="shared" si="3"/>
        <v>883</v>
      </c>
    </row>
    <row r="37" spans="2:12" ht="12.75">
      <c r="B37" s="10">
        <v>24</v>
      </c>
      <c r="C37" s="10" t="s">
        <v>10</v>
      </c>
      <c r="D37" s="11">
        <v>1</v>
      </c>
      <c r="E37" s="11"/>
      <c r="F37" s="11">
        <v>6.7</v>
      </c>
      <c r="G37" s="13">
        <v>858</v>
      </c>
      <c r="H37" s="14">
        <v>5.8</v>
      </c>
      <c r="I37" s="14"/>
      <c r="J37" s="16">
        <f t="shared" si="2"/>
        <v>858</v>
      </c>
      <c r="K37" s="50"/>
      <c r="L37" s="16">
        <f t="shared" si="3"/>
        <v>858</v>
      </c>
    </row>
    <row r="38" spans="2:12" ht="12.75">
      <c r="B38" s="10">
        <v>25</v>
      </c>
      <c r="C38" s="10" t="s">
        <v>49</v>
      </c>
      <c r="D38" s="11">
        <v>1</v>
      </c>
      <c r="E38" s="11"/>
      <c r="F38" s="11">
        <v>7</v>
      </c>
      <c r="G38" s="13">
        <v>896</v>
      </c>
      <c r="H38" s="14"/>
      <c r="I38" s="14"/>
      <c r="J38" s="16">
        <f t="shared" si="2"/>
        <v>896</v>
      </c>
      <c r="K38" s="50"/>
      <c r="L38" s="16">
        <f>J38+K38</f>
        <v>896</v>
      </c>
    </row>
    <row r="39" spans="2:12" ht="12.75">
      <c r="B39" s="10">
        <v>26</v>
      </c>
      <c r="C39" s="10" t="s">
        <v>52</v>
      </c>
      <c r="D39" s="11">
        <v>1</v>
      </c>
      <c r="E39" s="11"/>
      <c r="F39" s="11">
        <v>7.5</v>
      </c>
      <c r="G39" s="13">
        <v>960</v>
      </c>
      <c r="H39" s="14">
        <v>4.5</v>
      </c>
      <c r="I39" s="14"/>
      <c r="J39" s="16">
        <f t="shared" si="2"/>
        <v>960</v>
      </c>
      <c r="K39" s="50"/>
      <c r="L39" s="16">
        <f t="shared" si="3"/>
        <v>960</v>
      </c>
    </row>
    <row r="40" spans="2:12" ht="12.75">
      <c r="B40" s="10">
        <v>27</v>
      </c>
      <c r="C40" s="10" t="s">
        <v>11</v>
      </c>
      <c r="D40" s="11">
        <v>1</v>
      </c>
      <c r="E40" s="11"/>
      <c r="F40" s="11">
        <v>7.7</v>
      </c>
      <c r="G40" s="13">
        <v>986</v>
      </c>
      <c r="H40" s="14">
        <v>4.5</v>
      </c>
      <c r="I40" s="14"/>
      <c r="J40" s="16">
        <f t="shared" si="2"/>
        <v>986</v>
      </c>
      <c r="K40" s="50"/>
      <c r="L40" s="16">
        <f t="shared" si="3"/>
        <v>986</v>
      </c>
    </row>
    <row r="41" spans="2:12" ht="12.75">
      <c r="B41" s="10">
        <v>28</v>
      </c>
      <c r="C41" s="10" t="s">
        <v>12</v>
      </c>
      <c r="D41" s="5">
        <v>4</v>
      </c>
      <c r="E41" s="5"/>
      <c r="F41" s="5">
        <v>6.25</v>
      </c>
      <c r="G41" s="13">
        <v>800</v>
      </c>
      <c r="H41" s="14">
        <v>56.25</v>
      </c>
      <c r="I41" s="14"/>
      <c r="J41" s="16">
        <f t="shared" si="2"/>
        <v>3200</v>
      </c>
      <c r="K41" s="50"/>
      <c r="L41" s="16">
        <f t="shared" si="3"/>
        <v>3200</v>
      </c>
    </row>
    <row r="42" spans="2:12" ht="12.75">
      <c r="B42" s="10">
        <v>29</v>
      </c>
      <c r="C42" s="10" t="s">
        <v>13</v>
      </c>
      <c r="D42" s="11">
        <v>2</v>
      </c>
      <c r="E42" s="21"/>
      <c r="F42" s="21">
        <v>6.25</v>
      </c>
      <c r="G42" s="13">
        <v>800</v>
      </c>
      <c r="H42" s="15">
        <v>6.75</v>
      </c>
      <c r="I42" s="15"/>
      <c r="J42" s="16">
        <f t="shared" si="2"/>
        <v>1600</v>
      </c>
      <c r="K42" s="47"/>
      <c r="L42" s="16">
        <f t="shared" si="3"/>
        <v>1600</v>
      </c>
    </row>
    <row r="43" spans="2:12" ht="12.75">
      <c r="B43" s="3">
        <v>30</v>
      </c>
      <c r="C43" s="10" t="s">
        <v>14</v>
      </c>
      <c r="D43" s="16">
        <v>15.5</v>
      </c>
      <c r="E43" s="84"/>
      <c r="F43" s="9">
        <v>6.25</v>
      </c>
      <c r="G43" s="13">
        <v>800</v>
      </c>
      <c r="H43" s="29"/>
      <c r="I43" s="29"/>
      <c r="J43" s="16">
        <f t="shared" si="2"/>
        <v>12400</v>
      </c>
      <c r="K43" s="14"/>
      <c r="L43" s="16">
        <f t="shared" si="3"/>
        <v>12400</v>
      </c>
    </row>
    <row r="44" spans="2:12" ht="12.75">
      <c r="B44" s="3">
        <v>31</v>
      </c>
      <c r="C44" s="3" t="s">
        <v>15</v>
      </c>
      <c r="D44" s="11">
        <v>3.75</v>
      </c>
      <c r="E44" s="11"/>
      <c r="F44" s="11">
        <v>6.25</v>
      </c>
      <c r="G44" s="13">
        <v>800</v>
      </c>
      <c r="H44" s="29">
        <v>15</v>
      </c>
      <c r="I44" s="29"/>
      <c r="J44" s="16">
        <f t="shared" si="2"/>
        <v>3000</v>
      </c>
      <c r="K44" s="14"/>
      <c r="L44" s="16">
        <f t="shared" si="3"/>
        <v>3000</v>
      </c>
    </row>
    <row r="45" spans="2:12" ht="12.75">
      <c r="B45" s="3">
        <v>32</v>
      </c>
      <c r="C45" s="61" t="s">
        <v>58</v>
      </c>
      <c r="D45" s="8"/>
      <c r="E45" s="8"/>
      <c r="F45" s="8"/>
      <c r="G45" s="82"/>
      <c r="H45" s="32"/>
      <c r="I45" s="32"/>
      <c r="J45" s="83"/>
      <c r="K45" s="65"/>
      <c r="L45" s="65"/>
    </row>
    <row r="46" spans="2:12" ht="12.75">
      <c r="B46" s="10"/>
      <c r="C46" s="10" t="s">
        <v>59</v>
      </c>
      <c r="D46" s="11">
        <v>1</v>
      </c>
      <c r="E46" s="11"/>
      <c r="F46" s="11">
        <v>6.4</v>
      </c>
      <c r="G46" s="12">
        <v>819</v>
      </c>
      <c r="H46" s="11"/>
      <c r="I46" s="11"/>
      <c r="J46" s="16">
        <f>G46*D46</f>
        <v>819</v>
      </c>
      <c r="K46" s="14"/>
      <c r="L46" s="16">
        <f t="shared" si="3"/>
        <v>819</v>
      </c>
    </row>
    <row r="47" spans="2:12" ht="12.75">
      <c r="B47" s="10">
        <v>33</v>
      </c>
      <c r="C47" s="10" t="s">
        <v>60</v>
      </c>
      <c r="D47" s="11"/>
      <c r="E47" s="11"/>
      <c r="F47" s="11"/>
      <c r="G47" s="14"/>
      <c r="H47" s="14">
        <v>4.5</v>
      </c>
      <c r="I47" s="14"/>
      <c r="J47" s="11"/>
      <c r="K47" s="14"/>
      <c r="L47" s="14"/>
    </row>
    <row r="48" spans="2:12" ht="12.75">
      <c r="B48" s="4"/>
      <c r="C48" s="62" t="s">
        <v>16</v>
      </c>
      <c r="D48" s="6">
        <v>3.25</v>
      </c>
      <c r="E48" s="6"/>
      <c r="F48" s="6">
        <v>6.3</v>
      </c>
      <c r="G48" s="13">
        <v>806</v>
      </c>
      <c r="H48" s="16">
        <v>9.9</v>
      </c>
      <c r="I48" s="16"/>
      <c r="J48" s="16">
        <v>2620</v>
      </c>
      <c r="K48" s="16"/>
      <c r="L48" s="16">
        <f aca="true" t="shared" si="4" ref="L48:L60">J48+K48</f>
        <v>2620</v>
      </c>
    </row>
    <row r="49" spans="2:12" ht="12.75">
      <c r="B49" s="10">
        <v>35</v>
      </c>
      <c r="C49" s="10" t="s">
        <v>62</v>
      </c>
      <c r="D49" s="15">
        <v>3.2</v>
      </c>
      <c r="E49" s="15"/>
      <c r="F49" s="5">
        <v>6.25</v>
      </c>
      <c r="G49" s="13">
        <v>800</v>
      </c>
      <c r="H49" s="11">
        <v>9</v>
      </c>
      <c r="I49" s="11"/>
      <c r="J49" s="16">
        <f aca="true" t="shared" si="5" ref="J49:J55">G49*D49</f>
        <v>2560</v>
      </c>
      <c r="K49" s="47">
        <v>880</v>
      </c>
      <c r="L49" s="16">
        <f t="shared" si="4"/>
        <v>3440</v>
      </c>
    </row>
    <row r="50" spans="2:12" ht="12.75">
      <c r="B50" s="10">
        <v>36</v>
      </c>
      <c r="C50" s="10" t="s">
        <v>57</v>
      </c>
      <c r="D50" s="25">
        <v>0.5</v>
      </c>
      <c r="E50" s="25"/>
      <c r="F50" s="25">
        <v>7</v>
      </c>
      <c r="G50" s="13">
        <v>896</v>
      </c>
      <c r="H50" s="5">
        <v>11</v>
      </c>
      <c r="I50" s="5"/>
      <c r="J50" s="16">
        <f t="shared" si="5"/>
        <v>448</v>
      </c>
      <c r="K50" s="47"/>
      <c r="L50" s="16">
        <f t="shared" si="4"/>
        <v>448</v>
      </c>
    </row>
    <row r="51" spans="2:12" ht="12.75">
      <c r="B51" s="10">
        <v>37</v>
      </c>
      <c r="C51" s="10" t="s">
        <v>63</v>
      </c>
      <c r="D51" s="25">
        <v>1</v>
      </c>
      <c r="E51" s="25"/>
      <c r="F51" s="25">
        <v>8.2</v>
      </c>
      <c r="G51" s="13">
        <v>1050</v>
      </c>
      <c r="H51" s="5"/>
      <c r="I51" s="5"/>
      <c r="J51" s="16">
        <f t="shared" si="5"/>
        <v>1050</v>
      </c>
      <c r="K51" s="47"/>
      <c r="L51" s="16">
        <f t="shared" si="4"/>
        <v>1050</v>
      </c>
    </row>
    <row r="52" spans="2:12" ht="12.75">
      <c r="B52" s="10">
        <v>38</v>
      </c>
      <c r="C52" s="10" t="s">
        <v>40</v>
      </c>
      <c r="D52" s="25">
        <v>1</v>
      </c>
      <c r="E52" s="25"/>
      <c r="F52" s="25">
        <v>11.4</v>
      </c>
      <c r="G52" s="13">
        <v>1459</v>
      </c>
      <c r="H52" s="26"/>
      <c r="I52" s="26"/>
      <c r="J52" s="16">
        <f t="shared" si="5"/>
        <v>1459</v>
      </c>
      <c r="K52" s="49"/>
      <c r="L52" s="16">
        <f t="shared" si="4"/>
        <v>1459</v>
      </c>
    </row>
    <row r="53" spans="2:12" ht="12.75">
      <c r="B53" s="7">
        <v>39</v>
      </c>
      <c r="C53" s="10" t="s">
        <v>54</v>
      </c>
      <c r="D53" s="25">
        <v>1</v>
      </c>
      <c r="E53" s="25"/>
      <c r="F53" s="25">
        <v>6.25</v>
      </c>
      <c r="G53" s="12">
        <v>800</v>
      </c>
      <c r="H53" s="26"/>
      <c r="I53" s="26"/>
      <c r="J53" s="14">
        <f t="shared" si="5"/>
        <v>800</v>
      </c>
      <c r="K53" s="49">
        <v>240</v>
      </c>
      <c r="L53" s="14">
        <f t="shared" si="4"/>
        <v>1040</v>
      </c>
    </row>
    <row r="54" spans="2:12" ht="12.75">
      <c r="B54" s="7">
        <v>40</v>
      </c>
      <c r="C54" s="3" t="s">
        <v>61</v>
      </c>
      <c r="D54" s="81">
        <v>0.5</v>
      </c>
      <c r="E54" s="81"/>
      <c r="F54" s="81">
        <v>7</v>
      </c>
      <c r="G54" s="13">
        <v>896</v>
      </c>
      <c r="H54" s="26"/>
      <c r="I54" s="26"/>
      <c r="J54" s="16">
        <f t="shared" si="5"/>
        <v>448</v>
      </c>
      <c r="K54" s="49"/>
      <c r="L54" s="14">
        <f t="shared" si="4"/>
        <v>448</v>
      </c>
    </row>
    <row r="55" spans="2:12" ht="12.75">
      <c r="B55" s="7">
        <v>41</v>
      </c>
      <c r="C55" s="3" t="s">
        <v>22</v>
      </c>
      <c r="D55" s="81">
        <v>0.75</v>
      </c>
      <c r="E55" s="81"/>
      <c r="F55" s="81">
        <v>6.25</v>
      </c>
      <c r="G55" s="13">
        <v>800</v>
      </c>
      <c r="H55" s="26"/>
      <c r="I55" s="26"/>
      <c r="J55" s="16">
        <f t="shared" si="5"/>
        <v>600</v>
      </c>
      <c r="K55" s="49">
        <v>180</v>
      </c>
      <c r="L55" s="16">
        <f t="shared" si="4"/>
        <v>780</v>
      </c>
    </row>
    <row r="56" spans="2:12" ht="12.75">
      <c r="B56" s="7">
        <v>42</v>
      </c>
      <c r="C56" s="3" t="s">
        <v>53</v>
      </c>
      <c r="D56" s="81">
        <v>2.5</v>
      </c>
      <c r="E56" s="81"/>
      <c r="F56" s="81">
        <v>16.5</v>
      </c>
      <c r="G56" s="13">
        <v>2112</v>
      </c>
      <c r="H56" s="26"/>
      <c r="I56" s="26"/>
      <c r="J56" s="16">
        <f>G56*D56</f>
        <v>5280</v>
      </c>
      <c r="K56" s="49"/>
      <c r="L56" s="16">
        <f t="shared" si="4"/>
        <v>5280</v>
      </c>
    </row>
    <row r="57" spans="2:12" ht="12.75">
      <c r="B57" s="7">
        <v>43</v>
      </c>
      <c r="C57" s="3" t="s">
        <v>39</v>
      </c>
      <c r="D57" s="81">
        <v>0.44</v>
      </c>
      <c r="E57" s="81"/>
      <c r="F57" s="81">
        <v>16.5</v>
      </c>
      <c r="G57" s="13">
        <v>2112</v>
      </c>
      <c r="H57" s="26"/>
      <c r="I57" s="26"/>
      <c r="J57" s="16">
        <v>929</v>
      </c>
      <c r="K57" s="49">
        <v>46.45</v>
      </c>
      <c r="L57" s="16">
        <f t="shared" si="4"/>
        <v>975.45</v>
      </c>
    </row>
    <row r="58" spans="2:12" ht="12.75">
      <c r="B58" s="7">
        <v>44</v>
      </c>
      <c r="C58" s="3" t="s">
        <v>39</v>
      </c>
      <c r="D58" s="81">
        <v>0.44</v>
      </c>
      <c r="E58" s="81"/>
      <c r="F58" s="81">
        <v>16.5</v>
      </c>
      <c r="G58" s="13">
        <v>2112</v>
      </c>
      <c r="H58" s="26"/>
      <c r="I58" s="26"/>
      <c r="J58" s="16">
        <v>929</v>
      </c>
      <c r="K58" s="49">
        <v>46.45</v>
      </c>
      <c r="L58" s="16">
        <f t="shared" si="4"/>
        <v>975.45</v>
      </c>
    </row>
    <row r="59" spans="2:12" ht="12.75">
      <c r="B59" s="7">
        <v>45</v>
      </c>
      <c r="C59" s="3" t="s">
        <v>25</v>
      </c>
      <c r="D59" s="81">
        <v>2</v>
      </c>
      <c r="E59" s="81"/>
      <c r="F59" s="81">
        <v>7.5</v>
      </c>
      <c r="G59" s="13">
        <v>960</v>
      </c>
      <c r="H59" s="26"/>
      <c r="I59" s="26"/>
      <c r="J59" s="16">
        <f>G59*D59</f>
        <v>1920</v>
      </c>
      <c r="K59" s="49">
        <v>96</v>
      </c>
      <c r="L59" s="16">
        <f t="shared" si="4"/>
        <v>2016</v>
      </c>
    </row>
    <row r="60" spans="2:12" ht="13.5" thickBot="1">
      <c r="B60" s="7">
        <v>46</v>
      </c>
      <c r="C60" s="3" t="s">
        <v>29</v>
      </c>
      <c r="D60" s="5">
        <v>1</v>
      </c>
      <c r="E60" s="5"/>
      <c r="F60" s="5">
        <v>15</v>
      </c>
      <c r="G60" s="13">
        <v>1920</v>
      </c>
      <c r="H60" s="26"/>
      <c r="I60" s="26"/>
      <c r="J60" s="16">
        <f>G60*D60</f>
        <v>1920</v>
      </c>
      <c r="K60" s="25"/>
      <c r="L60" s="16">
        <f t="shared" si="4"/>
        <v>1920</v>
      </c>
    </row>
    <row r="61" spans="2:13" ht="13.5" thickBot="1">
      <c r="B61" s="66"/>
      <c r="C61" s="27" t="s">
        <v>41</v>
      </c>
      <c r="D61" s="36">
        <f>SUM(D31:D60)</f>
        <v>52.83</v>
      </c>
      <c r="E61" s="36">
        <f>SUM(E31:E60)</f>
        <v>0</v>
      </c>
      <c r="F61" s="36" t="s">
        <v>20</v>
      </c>
      <c r="G61" s="36" t="s">
        <v>20</v>
      </c>
      <c r="H61" s="36">
        <f>SUM(H31:H60)</f>
        <v>139.96</v>
      </c>
      <c r="I61" s="33"/>
      <c r="J61" s="36">
        <f>SUM(J31:J60)</f>
        <v>50386</v>
      </c>
      <c r="K61" s="36">
        <f>SUM(K31:K60)</f>
        <v>1488.9</v>
      </c>
      <c r="L61" s="36">
        <f>SUM(L31:L60)</f>
        <v>51874.899999999994</v>
      </c>
      <c r="M61" s="1" t="s">
        <v>26</v>
      </c>
    </row>
    <row r="62" spans="2:12" ht="14.25" thickBot="1">
      <c r="B62" s="66"/>
      <c r="C62" s="31" t="s">
        <v>27</v>
      </c>
      <c r="D62" s="36">
        <f>SUM(D30+D61)</f>
        <v>69.95</v>
      </c>
      <c r="E62" s="36">
        <f>SUM(E30+E61)</f>
        <v>0</v>
      </c>
      <c r="F62" s="36" t="s">
        <v>20</v>
      </c>
      <c r="G62" s="36" t="s">
        <v>20</v>
      </c>
      <c r="H62" s="36">
        <f>SUM(H32:H61)</f>
        <v>279.92</v>
      </c>
      <c r="I62" s="28"/>
      <c r="J62" s="36">
        <f>SUM(J30+J61)</f>
        <v>95465</v>
      </c>
      <c r="K62" s="36">
        <f>SUM(K30+K61)</f>
        <v>2338.7</v>
      </c>
      <c r="L62" s="36">
        <f>SUM(L30+L61)</f>
        <v>97803.69999999998</v>
      </c>
    </row>
    <row r="63" spans="2:19" ht="13.5">
      <c r="B63" s="76"/>
      <c r="C63" s="52"/>
      <c r="D63" s="22"/>
      <c r="E63" s="22"/>
      <c r="F63" s="24"/>
      <c r="G63" s="52"/>
      <c r="H63" s="53"/>
      <c r="I63" s="53"/>
      <c r="J63" s="52"/>
      <c r="K63" s="52"/>
      <c r="L63" s="52"/>
      <c r="M63" s="22"/>
      <c r="N63" s="19"/>
      <c r="O63" s="19"/>
      <c r="P63" s="19"/>
      <c r="Q63" s="19"/>
      <c r="R63" s="19"/>
      <c r="S63" s="22"/>
    </row>
    <row r="64" spans="2:19" ht="12.75">
      <c r="B64" s="22"/>
      <c r="M64" s="22"/>
      <c r="N64" s="22"/>
      <c r="O64" s="22"/>
      <c r="P64" s="22"/>
      <c r="Q64" s="22"/>
      <c r="R64" s="22"/>
      <c r="S64" s="22"/>
    </row>
    <row r="65" spans="2:19" ht="12.75">
      <c r="B65" s="22"/>
      <c r="M65" s="22"/>
      <c r="N65" s="22"/>
      <c r="O65" s="22"/>
      <c r="P65" s="22"/>
      <c r="Q65" s="22"/>
      <c r="R65" s="22"/>
      <c r="S65" s="22"/>
    </row>
    <row r="66" spans="13:19" ht="12.75">
      <c r="M66" s="22"/>
      <c r="N66" s="22"/>
      <c r="O66" s="22"/>
      <c r="P66" s="22"/>
      <c r="Q66" s="22"/>
      <c r="R66" s="22"/>
      <c r="S66" s="22"/>
    </row>
    <row r="67" spans="3:19" ht="12.75">
      <c r="C67" s="1" t="s">
        <v>64</v>
      </c>
      <c r="D67" s="1" t="s">
        <v>65</v>
      </c>
      <c r="J67" s="1" t="s">
        <v>66</v>
      </c>
      <c r="M67" s="19"/>
      <c r="N67" s="19"/>
      <c r="O67" s="19"/>
      <c r="P67" s="19"/>
      <c r="Q67" s="19"/>
      <c r="R67" s="19"/>
      <c r="S67" s="22"/>
    </row>
    <row r="68" ht="12.75">
      <c r="L68" s="1" t="s">
        <v>18</v>
      </c>
    </row>
    <row r="72" ht="12.75">
      <c r="C72" s="1" t="s">
        <v>67</v>
      </c>
    </row>
    <row r="73" ht="12.75">
      <c r="C73" s="1" t="s">
        <v>68</v>
      </c>
    </row>
    <row r="74" ht="12.75">
      <c r="C74" s="1" t="s">
        <v>69</v>
      </c>
    </row>
    <row r="76" ht="12.75">
      <c r="C76" s="1" t="s">
        <v>72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53"/>
  <sheetViews>
    <sheetView zoomScalePageLayoutView="0" workbookViewId="0" topLeftCell="A4">
      <selection activeCell="L40" sqref="L40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91</v>
      </c>
    </row>
    <row r="2" s="17" customFormat="1" ht="15.75">
      <c r="G2" s="17" t="s">
        <v>92</v>
      </c>
    </row>
    <row r="3" s="17" customFormat="1" ht="15.75">
      <c r="G3" s="17" t="s">
        <v>93</v>
      </c>
    </row>
    <row r="4" s="17" customFormat="1" ht="15.75">
      <c r="G4" s="17" t="s">
        <v>95</v>
      </c>
    </row>
    <row r="5" spans="7:10" s="17" customFormat="1" ht="15.75">
      <c r="G5" s="63"/>
      <c r="J5" s="63"/>
    </row>
    <row r="7" spans="3:12" ht="15.75">
      <c r="C7" s="2" t="s">
        <v>84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96</v>
      </c>
      <c r="K8" s="77"/>
      <c r="L8" s="30" t="s">
        <v>97</v>
      </c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/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60" t="s">
        <v>38</v>
      </c>
      <c r="D14" s="6">
        <v>1</v>
      </c>
      <c r="E14" s="6"/>
      <c r="F14" s="6">
        <v>33.8</v>
      </c>
      <c r="G14" s="13">
        <v>4124</v>
      </c>
      <c r="H14" s="6">
        <v>15.2</v>
      </c>
      <c r="I14" s="6"/>
      <c r="J14" s="16">
        <v>4124</v>
      </c>
      <c r="K14" s="16">
        <v>412.4</v>
      </c>
      <c r="L14" s="16">
        <f aca="true" t="shared" si="0" ref="L14:L25">J14+K14</f>
        <v>4536.4</v>
      </c>
    </row>
    <row r="15" spans="2:13" ht="12.75">
      <c r="B15" s="10">
        <v>2</v>
      </c>
      <c r="C15" s="10" t="s">
        <v>4</v>
      </c>
      <c r="D15" s="11">
        <v>1</v>
      </c>
      <c r="E15" s="11"/>
      <c r="F15" s="14">
        <v>13</v>
      </c>
      <c r="G15" s="13">
        <v>1586</v>
      </c>
      <c r="H15" s="11">
        <v>9.2</v>
      </c>
      <c r="I15" s="11"/>
      <c r="J15" s="16">
        <f>G15*D15</f>
        <v>1586</v>
      </c>
      <c r="K15" s="11"/>
      <c r="L15" s="16">
        <f t="shared" si="0"/>
        <v>1586</v>
      </c>
      <c r="M15" s="22"/>
    </row>
    <row r="16" spans="2:12" ht="12.75">
      <c r="B16" s="10">
        <v>3</v>
      </c>
      <c r="C16" s="10" t="s">
        <v>5</v>
      </c>
      <c r="D16" s="11">
        <v>1</v>
      </c>
      <c r="E16" s="11"/>
      <c r="F16" s="11">
        <v>10.5</v>
      </c>
      <c r="G16" s="13">
        <v>1281</v>
      </c>
      <c r="H16" s="11">
        <v>3.55</v>
      </c>
      <c r="I16" s="11"/>
      <c r="J16" s="16">
        <f aca="true" t="shared" si="1" ref="J16:J24">G16*D16</f>
        <v>1281</v>
      </c>
      <c r="K16" s="11"/>
      <c r="L16" s="16">
        <f t="shared" si="0"/>
        <v>1281</v>
      </c>
    </row>
    <row r="17" spans="2:12" ht="12.75">
      <c r="B17" s="10">
        <v>4</v>
      </c>
      <c r="C17" s="10" t="s">
        <v>7</v>
      </c>
      <c r="D17" s="11">
        <v>1</v>
      </c>
      <c r="E17" s="11"/>
      <c r="F17" s="11">
        <v>17</v>
      </c>
      <c r="G17" s="13">
        <v>2074</v>
      </c>
      <c r="H17" s="14">
        <v>8</v>
      </c>
      <c r="I17" s="14"/>
      <c r="J17" s="16">
        <f t="shared" si="1"/>
        <v>2074</v>
      </c>
      <c r="K17" s="11"/>
      <c r="L17" s="16">
        <f t="shared" si="0"/>
        <v>2074</v>
      </c>
    </row>
    <row r="18" spans="2:12" ht="12.75">
      <c r="B18" s="10">
        <v>5</v>
      </c>
      <c r="C18" s="10" t="s">
        <v>35</v>
      </c>
      <c r="D18" s="11">
        <v>1</v>
      </c>
      <c r="E18" s="11"/>
      <c r="F18" s="11">
        <v>31.6</v>
      </c>
      <c r="G18" s="13">
        <v>3855</v>
      </c>
      <c r="H18" s="14">
        <v>15.75</v>
      </c>
      <c r="I18" s="14"/>
      <c r="J18" s="16">
        <f t="shared" si="1"/>
        <v>3855</v>
      </c>
      <c r="K18" s="14"/>
      <c r="L18" s="16">
        <f t="shared" si="0"/>
        <v>3855</v>
      </c>
    </row>
    <row r="19" spans="2:12" ht="12.75">
      <c r="B19" s="10">
        <v>6</v>
      </c>
      <c r="C19" s="10" t="s">
        <v>35</v>
      </c>
      <c r="D19" s="11">
        <v>1</v>
      </c>
      <c r="E19" s="11"/>
      <c r="F19" s="11">
        <v>28.8</v>
      </c>
      <c r="G19" s="13">
        <v>3514</v>
      </c>
      <c r="H19" s="14">
        <v>13.65</v>
      </c>
      <c r="I19" s="14"/>
      <c r="J19" s="16">
        <f t="shared" si="1"/>
        <v>3514</v>
      </c>
      <c r="K19" s="14">
        <v>175.7</v>
      </c>
      <c r="L19" s="16">
        <f t="shared" si="0"/>
        <v>3689.7</v>
      </c>
    </row>
    <row r="20" spans="2:12" ht="12.75">
      <c r="B20" s="10">
        <v>7</v>
      </c>
      <c r="C20" s="10" t="s">
        <v>35</v>
      </c>
      <c r="D20" s="11">
        <v>1</v>
      </c>
      <c r="E20" s="11"/>
      <c r="F20" s="11">
        <v>31.6</v>
      </c>
      <c r="G20" s="13">
        <v>3855</v>
      </c>
      <c r="H20" s="14">
        <v>12.45</v>
      </c>
      <c r="I20" s="14"/>
      <c r="J20" s="16">
        <f t="shared" si="1"/>
        <v>3855</v>
      </c>
      <c r="K20" s="14"/>
      <c r="L20" s="16">
        <f t="shared" si="0"/>
        <v>3855</v>
      </c>
    </row>
    <row r="21" spans="2:12" ht="12.75">
      <c r="B21" s="10">
        <v>8</v>
      </c>
      <c r="C21" s="10" t="s">
        <v>8</v>
      </c>
      <c r="D21" s="11">
        <v>1</v>
      </c>
      <c r="E21" s="11"/>
      <c r="F21" s="11">
        <v>19.9</v>
      </c>
      <c r="G21" s="13">
        <v>2428</v>
      </c>
      <c r="H21" s="14">
        <v>7.65</v>
      </c>
      <c r="I21" s="14"/>
      <c r="J21" s="16">
        <f t="shared" si="1"/>
        <v>2428</v>
      </c>
      <c r="K21" s="14"/>
      <c r="L21" s="16">
        <f t="shared" si="0"/>
        <v>2428</v>
      </c>
    </row>
    <row r="22" spans="2:12" ht="12.75">
      <c r="B22" s="10">
        <v>9</v>
      </c>
      <c r="C22" s="10" t="s">
        <v>8</v>
      </c>
      <c r="D22" s="11">
        <v>1</v>
      </c>
      <c r="E22" s="11"/>
      <c r="F22" s="11">
        <v>19</v>
      </c>
      <c r="G22" s="13">
        <v>2318</v>
      </c>
      <c r="H22" s="14"/>
      <c r="I22" s="14"/>
      <c r="J22" s="16">
        <f t="shared" si="1"/>
        <v>2318</v>
      </c>
      <c r="K22" s="14"/>
      <c r="L22" s="16">
        <f t="shared" si="0"/>
        <v>2318</v>
      </c>
    </row>
    <row r="23" spans="2:12" ht="12.75">
      <c r="B23" s="10">
        <v>10</v>
      </c>
      <c r="C23" s="10" t="s">
        <v>8</v>
      </c>
      <c r="D23" s="11">
        <v>1</v>
      </c>
      <c r="E23" s="11"/>
      <c r="F23" s="11">
        <v>17.15</v>
      </c>
      <c r="G23" s="13">
        <v>2092</v>
      </c>
      <c r="H23" s="14"/>
      <c r="I23" s="14"/>
      <c r="J23" s="16">
        <f t="shared" si="1"/>
        <v>2092</v>
      </c>
      <c r="K23" s="14"/>
      <c r="L23" s="16">
        <f t="shared" si="0"/>
        <v>2092</v>
      </c>
    </row>
    <row r="24" spans="2:12" ht="12.75">
      <c r="B24" s="10">
        <v>11</v>
      </c>
      <c r="C24" s="3" t="s">
        <v>87</v>
      </c>
      <c r="D24" s="5">
        <v>0.5</v>
      </c>
      <c r="E24" s="5"/>
      <c r="F24" s="5">
        <v>7.5</v>
      </c>
      <c r="G24" s="13">
        <v>915</v>
      </c>
      <c r="H24" s="15"/>
      <c r="I24" s="15"/>
      <c r="J24" s="16">
        <f t="shared" si="1"/>
        <v>457.5</v>
      </c>
      <c r="K24" s="14"/>
      <c r="L24" s="16">
        <f t="shared" si="0"/>
        <v>457.5</v>
      </c>
    </row>
    <row r="25" spans="2:12" ht="12" customHeight="1" thickBot="1">
      <c r="B25" s="10">
        <v>12</v>
      </c>
      <c r="C25" s="3" t="s">
        <v>24</v>
      </c>
      <c r="D25" s="5">
        <v>1</v>
      </c>
      <c r="E25" s="5"/>
      <c r="F25" s="5">
        <v>14.1</v>
      </c>
      <c r="G25" s="13">
        <v>1720</v>
      </c>
      <c r="H25" s="5"/>
      <c r="I25" s="5"/>
      <c r="J25" s="16">
        <f>G25*D25</f>
        <v>1720</v>
      </c>
      <c r="K25" s="14">
        <v>86</v>
      </c>
      <c r="L25" s="16">
        <f t="shared" si="0"/>
        <v>1806</v>
      </c>
    </row>
    <row r="26" spans="2:13" ht="13.5" thickBot="1">
      <c r="B26" s="78"/>
      <c r="C26" s="64" t="s">
        <v>17</v>
      </c>
      <c r="D26" s="36">
        <f>SUM(D14:D25)</f>
        <v>11.5</v>
      </c>
      <c r="E26" s="36"/>
      <c r="F26" s="36" t="s">
        <v>20</v>
      </c>
      <c r="G26" s="36" t="s">
        <v>20</v>
      </c>
      <c r="H26" s="36" t="e">
        <f>SUM(#REF!+#REF!)</f>
        <v>#REF!</v>
      </c>
      <c r="I26" s="36" t="e">
        <f>SUM(#REF!+#REF!)</f>
        <v>#REF!</v>
      </c>
      <c r="J26" s="36">
        <f>SUM(J14:J25)</f>
        <v>29304.5</v>
      </c>
      <c r="K26" s="36">
        <f>SUM(K14:K25)</f>
        <v>674.0999999999999</v>
      </c>
      <c r="L26" s="36">
        <f>SUM(L14:L25)</f>
        <v>29978.6</v>
      </c>
      <c r="M26" s="32"/>
    </row>
    <row r="27" spans="2:13" ht="12.75">
      <c r="B27" s="59">
        <v>13</v>
      </c>
      <c r="C27" s="10" t="s">
        <v>21</v>
      </c>
      <c r="D27" s="11">
        <v>1</v>
      </c>
      <c r="E27" s="11"/>
      <c r="F27" s="14">
        <v>8</v>
      </c>
      <c r="G27" s="13">
        <v>976</v>
      </c>
      <c r="H27" s="14">
        <v>1.48</v>
      </c>
      <c r="I27" s="14"/>
      <c r="J27" s="16">
        <f aca="true" t="shared" si="2" ref="J27:J39">G27*D27</f>
        <v>976</v>
      </c>
      <c r="K27" s="50"/>
      <c r="L27" s="16">
        <f aca="true" t="shared" si="3" ref="L27:L39">J27+K27</f>
        <v>976</v>
      </c>
      <c r="M27" s="32"/>
    </row>
    <row r="28" spans="2:13" ht="12.75">
      <c r="B28" s="45">
        <v>14</v>
      </c>
      <c r="C28" s="10" t="s">
        <v>51</v>
      </c>
      <c r="D28" s="11">
        <v>0.5</v>
      </c>
      <c r="E28" s="11"/>
      <c r="F28" s="14">
        <v>6.56</v>
      </c>
      <c r="G28" s="13">
        <v>800</v>
      </c>
      <c r="H28" s="14"/>
      <c r="I28" s="14"/>
      <c r="J28" s="16">
        <f t="shared" si="2"/>
        <v>400</v>
      </c>
      <c r="K28" s="50"/>
      <c r="L28" s="16">
        <f>J28+K28</f>
        <v>400</v>
      </c>
      <c r="M28" s="32"/>
    </row>
    <row r="29" spans="2:12" ht="12.75">
      <c r="B29" s="44">
        <v>15</v>
      </c>
      <c r="C29" s="10" t="s">
        <v>9</v>
      </c>
      <c r="D29" s="11">
        <v>1</v>
      </c>
      <c r="E29" s="11"/>
      <c r="F29" s="14">
        <v>8.6</v>
      </c>
      <c r="G29" s="13">
        <v>1049</v>
      </c>
      <c r="H29" s="14">
        <v>4.28</v>
      </c>
      <c r="I29" s="14"/>
      <c r="J29" s="16">
        <f t="shared" si="2"/>
        <v>1049</v>
      </c>
      <c r="K29" s="50"/>
      <c r="L29" s="16">
        <f>J29+K29</f>
        <v>1049</v>
      </c>
    </row>
    <row r="30" spans="2:12" ht="12.75">
      <c r="B30" s="44">
        <v>16</v>
      </c>
      <c r="C30" s="10" t="s">
        <v>11</v>
      </c>
      <c r="D30" s="11">
        <v>0.5</v>
      </c>
      <c r="E30" s="11"/>
      <c r="F30" s="14">
        <v>7</v>
      </c>
      <c r="G30" s="13">
        <v>854</v>
      </c>
      <c r="H30" s="14"/>
      <c r="I30" s="14"/>
      <c r="J30" s="16">
        <f t="shared" si="2"/>
        <v>427</v>
      </c>
      <c r="K30" s="50"/>
      <c r="L30" s="16">
        <f>J30+K30</f>
        <v>427</v>
      </c>
    </row>
    <row r="31" spans="2:12" ht="12.75">
      <c r="B31" s="10">
        <v>17</v>
      </c>
      <c r="C31" s="46" t="s">
        <v>90</v>
      </c>
      <c r="D31" s="11">
        <v>1</v>
      </c>
      <c r="E31" s="11"/>
      <c r="F31" s="14">
        <v>13.6</v>
      </c>
      <c r="G31" s="13">
        <v>1659</v>
      </c>
      <c r="H31" s="11">
        <v>7</v>
      </c>
      <c r="I31" s="11"/>
      <c r="J31" s="16">
        <f t="shared" si="2"/>
        <v>1659</v>
      </c>
      <c r="K31" s="50"/>
      <c r="L31" s="16">
        <f t="shared" si="3"/>
        <v>1659</v>
      </c>
    </row>
    <row r="32" spans="2:12" ht="12.75">
      <c r="B32" s="10">
        <v>18</v>
      </c>
      <c r="C32" s="10" t="s">
        <v>10</v>
      </c>
      <c r="D32" s="11">
        <v>0.5</v>
      </c>
      <c r="E32" s="11"/>
      <c r="F32" s="14">
        <v>6.7</v>
      </c>
      <c r="G32" s="13">
        <v>817</v>
      </c>
      <c r="H32" s="14">
        <v>5.8</v>
      </c>
      <c r="I32" s="14"/>
      <c r="J32" s="16">
        <f t="shared" si="2"/>
        <v>408.5</v>
      </c>
      <c r="K32" s="50"/>
      <c r="L32" s="16">
        <f t="shared" si="3"/>
        <v>408.5</v>
      </c>
    </row>
    <row r="33" spans="2:12" ht="12.75">
      <c r="B33" s="10">
        <v>19</v>
      </c>
      <c r="C33" s="10" t="s">
        <v>88</v>
      </c>
      <c r="D33" s="11">
        <v>1</v>
      </c>
      <c r="E33" s="11"/>
      <c r="F33" s="14">
        <v>7</v>
      </c>
      <c r="G33" s="13">
        <v>854</v>
      </c>
      <c r="H33" s="14"/>
      <c r="I33" s="14"/>
      <c r="J33" s="16">
        <f t="shared" si="2"/>
        <v>854</v>
      </c>
      <c r="K33" s="50"/>
      <c r="L33" s="16">
        <f>J33+K33</f>
        <v>854</v>
      </c>
    </row>
    <row r="34" spans="2:12" ht="12.75">
      <c r="B34" s="10">
        <v>20</v>
      </c>
      <c r="C34" s="10" t="s">
        <v>11</v>
      </c>
      <c r="D34" s="11">
        <v>1</v>
      </c>
      <c r="E34" s="11"/>
      <c r="F34" s="14">
        <v>7.7</v>
      </c>
      <c r="G34" s="13">
        <v>939</v>
      </c>
      <c r="H34" s="14">
        <v>4.5</v>
      </c>
      <c r="I34" s="14"/>
      <c r="J34" s="16">
        <f t="shared" si="2"/>
        <v>939</v>
      </c>
      <c r="K34" s="50"/>
      <c r="L34" s="16">
        <f t="shared" si="3"/>
        <v>939</v>
      </c>
    </row>
    <row r="35" spans="2:12" ht="12.75">
      <c r="B35" s="10">
        <v>21</v>
      </c>
      <c r="C35" s="10" t="s">
        <v>12</v>
      </c>
      <c r="D35" s="11">
        <v>1</v>
      </c>
      <c r="E35" s="11"/>
      <c r="F35" s="14">
        <v>6.56</v>
      </c>
      <c r="G35" s="13">
        <v>800</v>
      </c>
      <c r="H35" s="14">
        <v>56.25</v>
      </c>
      <c r="I35" s="14"/>
      <c r="J35" s="16">
        <f t="shared" si="2"/>
        <v>800</v>
      </c>
      <c r="K35" s="50"/>
      <c r="L35" s="16">
        <f t="shared" si="3"/>
        <v>800</v>
      </c>
    </row>
    <row r="36" spans="2:12" ht="12.75">
      <c r="B36" s="3">
        <v>22</v>
      </c>
      <c r="C36" s="4" t="s">
        <v>14</v>
      </c>
      <c r="D36" s="16">
        <v>10.5</v>
      </c>
      <c r="E36" s="84"/>
      <c r="F36" s="84">
        <v>6.56</v>
      </c>
      <c r="G36" s="13">
        <v>800</v>
      </c>
      <c r="H36" s="29"/>
      <c r="I36" s="29"/>
      <c r="J36" s="16">
        <f t="shared" si="2"/>
        <v>8400</v>
      </c>
      <c r="K36" s="14"/>
      <c r="L36" s="16">
        <f t="shared" si="3"/>
        <v>8400</v>
      </c>
    </row>
    <row r="37" spans="2:12" ht="12.75">
      <c r="B37" s="3">
        <v>23</v>
      </c>
      <c r="C37" s="3" t="s">
        <v>15</v>
      </c>
      <c r="D37" s="11">
        <v>1.25</v>
      </c>
      <c r="E37" s="11"/>
      <c r="F37" s="14">
        <v>6.56</v>
      </c>
      <c r="G37" s="13">
        <v>800</v>
      </c>
      <c r="H37" s="29">
        <v>15</v>
      </c>
      <c r="I37" s="29"/>
      <c r="J37" s="16">
        <f t="shared" si="2"/>
        <v>1000</v>
      </c>
      <c r="K37" s="14"/>
      <c r="L37" s="16">
        <f t="shared" si="3"/>
        <v>1000</v>
      </c>
    </row>
    <row r="38" spans="2:12" ht="12.75">
      <c r="B38" s="10">
        <v>24</v>
      </c>
      <c r="C38" s="10" t="s">
        <v>60</v>
      </c>
      <c r="D38" s="11"/>
      <c r="E38" s="11"/>
      <c r="F38" s="14"/>
      <c r="G38" s="14"/>
      <c r="H38" s="14">
        <v>4.5</v>
      </c>
      <c r="I38" s="14"/>
      <c r="J38" s="11"/>
      <c r="K38" s="14"/>
      <c r="L38" s="14"/>
    </row>
    <row r="39" spans="2:12" ht="12.75">
      <c r="B39" s="4"/>
      <c r="C39" s="62" t="s">
        <v>16</v>
      </c>
      <c r="D39" s="6">
        <v>2.25</v>
      </c>
      <c r="E39" s="6"/>
      <c r="F39" s="16">
        <v>6.56</v>
      </c>
      <c r="G39" s="13">
        <v>800</v>
      </c>
      <c r="H39" s="16">
        <v>9.9</v>
      </c>
      <c r="I39" s="16"/>
      <c r="J39" s="16">
        <f t="shared" si="2"/>
        <v>1800</v>
      </c>
      <c r="K39" s="16"/>
      <c r="L39" s="16">
        <f t="shared" si="3"/>
        <v>1800</v>
      </c>
    </row>
    <row r="40" spans="2:12" ht="12.75">
      <c r="B40" s="10">
        <v>25</v>
      </c>
      <c r="C40" s="10" t="s">
        <v>62</v>
      </c>
      <c r="D40" s="15">
        <v>2</v>
      </c>
      <c r="E40" s="15"/>
      <c r="F40" s="15">
        <v>6.56</v>
      </c>
      <c r="G40" s="13">
        <v>800</v>
      </c>
      <c r="H40" s="11">
        <v>9</v>
      </c>
      <c r="I40" s="11"/>
      <c r="J40" s="16">
        <f>G40*D40</f>
        <v>1600</v>
      </c>
      <c r="K40" s="47">
        <v>800</v>
      </c>
      <c r="L40" s="16">
        <f>J40+K40</f>
        <v>2400</v>
      </c>
    </row>
    <row r="41" spans="2:12" ht="12.75">
      <c r="B41" s="10">
        <v>26</v>
      </c>
      <c r="C41" s="10" t="s">
        <v>57</v>
      </c>
      <c r="D41" s="25">
        <v>0.5</v>
      </c>
      <c r="E41" s="25"/>
      <c r="F41" s="49">
        <v>7</v>
      </c>
      <c r="G41" s="13">
        <v>854</v>
      </c>
      <c r="H41" s="5">
        <v>11</v>
      </c>
      <c r="I41" s="5"/>
      <c r="J41" s="16">
        <f>G41*D41</f>
        <v>427</v>
      </c>
      <c r="K41" s="47"/>
      <c r="L41" s="16">
        <f>J41+K41</f>
        <v>427</v>
      </c>
    </row>
    <row r="42" spans="2:12" ht="12.75">
      <c r="B42" s="10">
        <v>27</v>
      </c>
      <c r="C42" s="10" t="s">
        <v>40</v>
      </c>
      <c r="D42" s="25">
        <v>1</v>
      </c>
      <c r="E42" s="25"/>
      <c r="F42" s="49">
        <v>11.4</v>
      </c>
      <c r="G42" s="13">
        <v>1391</v>
      </c>
      <c r="H42" s="26"/>
      <c r="I42" s="26"/>
      <c r="J42" s="16">
        <f>G42*D42</f>
        <v>1391</v>
      </c>
      <c r="K42" s="49"/>
      <c r="L42" s="16">
        <f>J42+K42</f>
        <v>1391</v>
      </c>
    </row>
    <row r="43" spans="2:12" ht="12.75">
      <c r="B43" s="7">
        <v>28</v>
      </c>
      <c r="C43" s="3" t="s">
        <v>86</v>
      </c>
      <c r="D43" s="81">
        <v>0.5</v>
      </c>
      <c r="E43" s="81"/>
      <c r="F43" s="90">
        <v>7</v>
      </c>
      <c r="G43" s="13">
        <v>854</v>
      </c>
      <c r="H43" s="26"/>
      <c r="I43" s="26"/>
      <c r="J43" s="16">
        <f>G43*D43</f>
        <v>427</v>
      </c>
      <c r="K43" s="49"/>
      <c r="L43" s="16">
        <f>J43+K43</f>
        <v>427</v>
      </c>
    </row>
    <row r="44" spans="2:12" ht="13.5" thickBot="1">
      <c r="B44" s="7">
        <v>29</v>
      </c>
      <c r="C44" s="3" t="s">
        <v>29</v>
      </c>
      <c r="D44" s="5">
        <v>1</v>
      </c>
      <c r="E44" s="5"/>
      <c r="F44" s="15">
        <v>15</v>
      </c>
      <c r="G44" s="13">
        <v>1830</v>
      </c>
      <c r="H44" s="26"/>
      <c r="I44" s="26"/>
      <c r="J44" s="16">
        <f>G44*D44</f>
        <v>1830</v>
      </c>
      <c r="K44" s="49"/>
      <c r="L44" s="16">
        <f>J44+K44</f>
        <v>1830</v>
      </c>
    </row>
    <row r="45" spans="2:13" ht="13.5" thickBot="1">
      <c r="B45" s="66"/>
      <c r="C45" s="27" t="s">
        <v>41</v>
      </c>
      <c r="D45" s="36">
        <f>SUM(D27:D44)</f>
        <v>26.5</v>
      </c>
      <c r="E45" s="36">
        <f>SUM(E27:E44)</f>
        <v>0</v>
      </c>
      <c r="F45" s="36">
        <f>SUM(F27:F44)</f>
        <v>138.36</v>
      </c>
      <c r="G45" s="36">
        <f>SUM(G27:G44)</f>
        <v>16877</v>
      </c>
      <c r="H45" s="36">
        <f>SUM(H27:H44)</f>
        <v>128.71</v>
      </c>
      <c r="I45" s="33"/>
      <c r="J45" s="36">
        <f>SUM(J27:J44)</f>
        <v>24387.5</v>
      </c>
      <c r="K45" s="36">
        <f>SUM(K27:K44)</f>
        <v>800</v>
      </c>
      <c r="L45" s="36">
        <f>SUM(L27:L44)</f>
        <v>25187.5</v>
      </c>
      <c r="M45" s="1" t="s">
        <v>26</v>
      </c>
    </row>
    <row r="46" spans="2:12" ht="14.25" thickBot="1">
      <c r="B46" s="66"/>
      <c r="C46" s="31" t="s">
        <v>27</v>
      </c>
      <c r="D46" s="36">
        <f>SUM(D26+D45)</f>
        <v>38</v>
      </c>
      <c r="E46" s="36">
        <f>SUM(E26+E45)</f>
        <v>0</v>
      </c>
      <c r="F46" s="36" t="s">
        <v>20</v>
      </c>
      <c r="G46" s="36" t="s">
        <v>20</v>
      </c>
      <c r="H46" s="36">
        <f>SUM(H27:H45)</f>
        <v>257.42</v>
      </c>
      <c r="I46" s="28"/>
      <c r="J46" s="36">
        <f>SUM(J26+J45)</f>
        <v>53692</v>
      </c>
      <c r="K46" s="36">
        <f>SUM(K26+K45)</f>
        <v>1474.1</v>
      </c>
      <c r="L46" s="36">
        <f>SUM(L26+L45)</f>
        <v>55166.1</v>
      </c>
    </row>
    <row r="47" spans="2:19" ht="13.5">
      <c r="B47" s="76"/>
      <c r="C47" s="52"/>
      <c r="D47" s="22"/>
      <c r="E47" s="22"/>
      <c r="F47" s="24"/>
      <c r="G47" s="52"/>
      <c r="H47" s="53"/>
      <c r="I47" s="53"/>
      <c r="J47" s="52"/>
      <c r="K47" s="52"/>
      <c r="L47" s="52"/>
      <c r="M47" s="22"/>
      <c r="N47" s="19"/>
      <c r="O47" s="19"/>
      <c r="P47" s="19"/>
      <c r="Q47" s="19"/>
      <c r="R47" s="19"/>
      <c r="S47" s="22"/>
    </row>
    <row r="48" spans="13:19" ht="12.75">
      <c r="M48" s="19"/>
      <c r="N48" s="19"/>
      <c r="O48" s="19"/>
      <c r="P48" s="19"/>
      <c r="Q48" s="19"/>
      <c r="R48" s="19"/>
      <c r="S48" s="22"/>
    </row>
    <row r="49" ht="12.75">
      <c r="L49" s="1" t="s">
        <v>18</v>
      </c>
    </row>
    <row r="50" ht="12.75">
      <c r="C50" s="1" t="s">
        <v>67</v>
      </c>
    </row>
    <row r="51" ht="12.75">
      <c r="C51" s="1" t="s">
        <v>94</v>
      </c>
    </row>
    <row r="52" ht="12.75">
      <c r="C52" s="1" t="s">
        <v>69</v>
      </c>
    </row>
    <row r="53" ht="12.75">
      <c r="C53" s="1" t="s">
        <v>85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53"/>
  <sheetViews>
    <sheetView zoomScalePageLayoutView="0" workbookViewId="0" topLeftCell="A10">
      <selection activeCell="D45" sqref="D45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91</v>
      </c>
    </row>
    <row r="2" s="17" customFormat="1" ht="15.75">
      <c r="G2" s="17" t="s">
        <v>92</v>
      </c>
    </row>
    <row r="3" s="17" customFormat="1" ht="15.75">
      <c r="G3" s="17" t="s">
        <v>93</v>
      </c>
    </row>
    <row r="4" s="17" customFormat="1" ht="15.75">
      <c r="G4" s="17" t="s">
        <v>95</v>
      </c>
    </row>
    <row r="5" spans="7:10" s="17" customFormat="1" ht="15.75">
      <c r="G5" s="63"/>
      <c r="J5" s="63"/>
    </row>
    <row r="7" spans="3:12" ht="15.75">
      <c r="C7" s="2" t="s">
        <v>84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89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/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60" t="s">
        <v>38</v>
      </c>
      <c r="D14" s="6">
        <v>1</v>
      </c>
      <c r="E14" s="6"/>
      <c r="F14" s="6">
        <v>36.47</v>
      </c>
      <c r="G14" s="13">
        <v>4449</v>
      </c>
      <c r="H14" s="6">
        <v>15.2</v>
      </c>
      <c r="I14" s="6"/>
      <c r="J14" s="16">
        <v>4449</v>
      </c>
      <c r="K14" s="16">
        <v>412.4</v>
      </c>
      <c r="L14" s="16">
        <f aca="true" t="shared" si="0" ref="L14:L25">J14+K14</f>
        <v>4861.4</v>
      </c>
    </row>
    <row r="15" spans="2:13" ht="12.75">
      <c r="B15" s="10">
        <v>2</v>
      </c>
      <c r="C15" s="10" t="s">
        <v>4</v>
      </c>
      <c r="D15" s="11">
        <v>1</v>
      </c>
      <c r="E15" s="11"/>
      <c r="F15" s="14">
        <v>13</v>
      </c>
      <c r="G15" s="13">
        <v>1586</v>
      </c>
      <c r="H15" s="11">
        <v>9.2</v>
      </c>
      <c r="I15" s="11"/>
      <c r="J15" s="16">
        <f>G15*D15</f>
        <v>1586</v>
      </c>
      <c r="K15" s="11"/>
      <c r="L15" s="16">
        <f t="shared" si="0"/>
        <v>1586</v>
      </c>
      <c r="M15" s="22"/>
    </row>
    <row r="16" spans="2:12" ht="12.75">
      <c r="B16" s="10">
        <v>3</v>
      </c>
      <c r="C16" s="10" t="s">
        <v>5</v>
      </c>
      <c r="D16" s="11">
        <v>1</v>
      </c>
      <c r="E16" s="11"/>
      <c r="F16" s="11">
        <v>10.5</v>
      </c>
      <c r="G16" s="13">
        <v>1281</v>
      </c>
      <c r="H16" s="11">
        <v>3.55</v>
      </c>
      <c r="I16" s="11"/>
      <c r="J16" s="16">
        <f aca="true" t="shared" si="1" ref="J16:J24">G16*D16</f>
        <v>1281</v>
      </c>
      <c r="K16" s="11"/>
      <c r="L16" s="16">
        <f t="shared" si="0"/>
        <v>1281</v>
      </c>
    </row>
    <row r="17" spans="2:12" ht="12.75">
      <c r="B17" s="10">
        <v>4</v>
      </c>
      <c r="C17" s="10" t="s">
        <v>7</v>
      </c>
      <c r="D17" s="11">
        <v>1</v>
      </c>
      <c r="E17" s="11"/>
      <c r="F17" s="11">
        <v>17</v>
      </c>
      <c r="G17" s="13">
        <v>2074</v>
      </c>
      <c r="H17" s="14">
        <v>8</v>
      </c>
      <c r="I17" s="14"/>
      <c r="J17" s="16">
        <f t="shared" si="1"/>
        <v>2074</v>
      </c>
      <c r="K17" s="11"/>
      <c r="L17" s="16">
        <f t="shared" si="0"/>
        <v>2074</v>
      </c>
    </row>
    <row r="18" spans="2:12" ht="12.75">
      <c r="B18" s="10">
        <v>5</v>
      </c>
      <c r="C18" s="10" t="s">
        <v>35</v>
      </c>
      <c r="D18" s="11">
        <v>1</v>
      </c>
      <c r="E18" s="11"/>
      <c r="F18" s="11">
        <v>31.6</v>
      </c>
      <c r="G18" s="13">
        <v>3855</v>
      </c>
      <c r="H18" s="14">
        <v>15.75</v>
      </c>
      <c r="I18" s="14"/>
      <c r="J18" s="16">
        <f t="shared" si="1"/>
        <v>3855</v>
      </c>
      <c r="K18" s="14"/>
      <c r="L18" s="16">
        <f t="shared" si="0"/>
        <v>3855</v>
      </c>
    </row>
    <row r="19" spans="2:12" ht="12.75">
      <c r="B19" s="10">
        <v>6</v>
      </c>
      <c r="C19" s="10" t="s">
        <v>35</v>
      </c>
      <c r="D19" s="11">
        <v>1</v>
      </c>
      <c r="E19" s="11"/>
      <c r="F19" s="11">
        <v>28.8</v>
      </c>
      <c r="G19" s="13">
        <v>3514</v>
      </c>
      <c r="H19" s="14">
        <v>13.65</v>
      </c>
      <c r="I19" s="14"/>
      <c r="J19" s="16">
        <f t="shared" si="1"/>
        <v>3514</v>
      </c>
      <c r="K19" s="14">
        <v>175.7</v>
      </c>
      <c r="L19" s="16">
        <f t="shared" si="0"/>
        <v>3689.7</v>
      </c>
    </row>
    <row r="20" spans="2:12" ht="12.75">
      <c r="B20" s="10">
        <v>7</v>
      </c>
      <c r="C20" s="10" t="s">
        <v>35</v>
      </c>
      <c r="D20" s="11">
        <v>1</v>
      </c>
      <c r="E20" s="11"/>
      <c r="F20" s="11">
        <v>31.6</v>
      </c>
      <c r="G20" s="13">
        <v>3855</v>
      </c>
      <c r="H20" s="14">
        <v>12.45</v>
      </c>
      <c r="I20" s="14"/>
      <c r="J20" s="16">
        <f t="shared" si="1"/>
        <v>3855</v>
      </c>
      <c r="K20" s="14"/>
      <c r="L20" s="16">
        <f t="shared" si="0"/>
        <v>3855</v>
      </c>
    </row>
    <row r="21" spans="2:12" ht="12.75">
      <c r="B21" s="10">
        <v>8</v>
      </c>
      <c r="C21" s="10" t="s">
        <v>8</v>
      </c>
      <c r="D21" s="11">
        <v>1</v>
      </c>
      <c r="E21" s="11"/>
      <c r="F21" s="11">
        <v>19.9</v>
      </c>
      <c r="G21" s="13">
        <v>2428</v>
      </c>
      <c r="H21" s="14">
        <v>7.65</v>
      </c>
      <c r="I21" s="14"/>
      <c r="J21" s="16">
        <f t="shared" si="1"/>
        <v>2428</v>
      </c>
      <c r="K21" s="14"/>
      <c r="L21" s="16">
        <f t="shared" si="0"/>
        <v>2428</v>
      </c>
    </row>
    <row r="22" spans="2:12" ht="12.75">
      <c r="B22" s="10">
        <v>9</v>
      </c>
      <c r="C22" s="10" t="s">
        <v>8</v>
      </c>
      <c r="D22" s="11">
        <v>1</v>
      </c>
      <c r="E22" s="11"/>
      <c r="F22" s="11">
        <v>19</v>
      </c>
      <c r="G22" s="13">
        <v>2318</v>
      </c>
      <c r="H22" s="14"/>
      <c r="I22" s="14"/>
      <c r="J22" s="16">
        <f t="shared" si="1"/>
        <v>2318</v>
      </c>
      <c r="K22" s="14"/>
      <c r="L22" s="16">
        <f t="shared" si="0"/>
        <v>2318</v>
      </c>
    </row>
    <row r="23" spans="2:12" ht="12.75">
      <c r="B23" s="10">
        <v>10</v>
      </c>
      <c r="C23" s="10" t="s">
        <v>8</v>
      </c>
      <c r="D23" s="11">
        <v>1</v>
      </c>
      <c r="E23" s="11"/>
      <c r="F23" s="11">
        <v>17.15</v>
      </c>
      <c r="G23" s="13">
        <v>2092</v>
      </c>
      <c r="H23" s="14"/>
      <c r="I23" s="14"/>
      <c r="J23" s="16">
        <f t="shared" si="1"/>
        <v>2092</v>
      </c>
      <c r="K23" s="14"/>
      <c r="L23" s="16">
        <f t="shared" si="0"/>
        <v>2092</v>
      </c>
    </row>
    <row r="24" spans="2:12" ht="12.75">
      <c r="B24" s="10">
        <v>11</v>
      </c>
      <c r="C24" s="3" t="s">
        <v>87</v>
      </c>
      <c r="D24" s="5">
        <v>0.5</v>
      </c>
      <c r="E24" s="5"/>
      <c r="F24" s="5">
        <v>7.5</v>
      </c>
      <c r="G24" s="13">
        <v>915</v>
      </c>
      <c r="H24" s="15"/>
      <c r="I24" s="15"/>
      <c r="J24" s="16">
        <f t="shared" si="1"/>
        <v>457.5</v>
      </c>
      <c r="K24" s="14"/>
      <c r="L24" s="16">
        <f t="shared" si="0"/>
        <v>457.5</v>
      </c>
    </row>
    <row r="25" spans="2:12" ht="12" customHeight="1" thickBot="1">
      <c r="B25" s="10">
        <v>12</v>
      </c>
      <c r="C25" s="3" t="s">
        <v>24</v>
      </c>
      <c r="D25" s="5">
        <v>1</v>
      </c>
      <c r="E25" s="5"/>
      <c r="F25" s="5">
        <v>14.1</v>
      </c>
      <c r="G25" s="13">
        <v>1720</v>
      </c>
      <c r="H25" s="5"/>
      <c r="I25" s="5"/>
      <c r="J25" s="16">
        <f>G25*D25</f>
        <v>1720</v>
      </c>
      <c r="K25" s="14">
        <v>86</v>
      </c>
      <c r="L25" s="16">
        <f t="shared" si="0"/>
        <v>1806</v>
      </c>
    </row>
    <row r="26" spans="2:13" ht="13.5" thickBot="1">
      <c r="B26" s="78"/>
      <c r="C26" s="64" t="s">
        <v>17</v>
      </c>
      <c r="D26" s="36">
        <f>SUM(D14:D25)</f>
        <v>11.5</v>
      </c>
      <c r="E26" s="36"/>
      <c r="F26" s="36" t="s">
        <v>20</v>
      </c>
      <c r="G26" s="36" t="s">
        <v>20</v>
      </c>
      <c r="H26" s="36" t="e">
        <f>SUM(#REF!+#REF!)</f>
        <v>#REF!</v>
      </c>
      <c r="I26" s="36" t="e">
        <f>SUM(#REF!+#REF!)</f>
        <v>#REF!</v>
      </c>
      <c r="J26" s="36">
        <f>SUM(J14:J25)</f>
        <v>29629.5</v>
      </c>
      <c r="K26" s="36">
        <f>SUM(K14:K25)</f>
        <v>674.0999999999999</v>
      </c>
      <c r="L26" s="36">
        <f>SUM(L14:L25)</f>
        <v>30303.6</v>
      </c>
      <c r="M26" s="32"/>
    </row>
    <row r="27" spans="2:13" ht="12.75">
      <c r="B27" s="59">
        <v>13</v>
      </c>
      <c r="C27" s="10" t="s">
        <v>21</v>
      </c>
      <c r="D27" s="11">
        <v>1</v>
      </c>
      <c r="E27" s="11"/>
      <c r="F27" s="14">
        <v>8</v>
      </c>
      <c r="G27" s="13">
        <v>976</v>
      </c>
      <c r="H27" s="14">
        <v>1.48</v>
      </c>
      <c r="I27" s="14"/>
      <c r="J27" s="16">
        <f aca="true" t="shared" si="2" ref="J27:J39">G27*D27</f>
        <v>976</v>
      </c>
      <c r="K27" s="50"/>
      <c r="L27" s="16">
        <f aca="true" t="shared" si="3" ref="L27:L39">J27+K27</f>
        <v>976</v>
      </c>
      <c r="M27" s="32"/>
    </row>
    <row r="28" spans="2:13" ht="12.75">
      <c r="B28" s="45">
        <v>14</v>
      </c>
      <c r="C28" s="10" t="s">
        <v>51</v>
      </c>
      <c r="D28" s="11">
        <v>0.5</v>
      </c>
      <c r="E28" s="11"/>
      <c r="F28" s="14">
        <v>6.56</v>
      </c>
      <c r="G28" s="13">
        <v>800</v>
      </c>
      <c r="H28" s="14"/>
      <c r="I28" s="14"/>
      <c r="J28" s="16">
        <f t="shared" si="2"/>
        <v>400</v>
      </c>
      <c r="K28" s="50"/>
      <c r="L28" s="16">
        <f>J28+K28</f>
        <v>400</v>
      </c>
      <c r="M28" s="32"/>
    </row>
    <row r="29" spans="2:12" ht="12.75">
      <c r="B29" s="44">
        <v>15</v>
      </c>
      <c r="C29" s="10" t="s">
        <v>9</v>
      </c>
      <c r="D29" s="11">
        <v>1</v>
      </c>
      <c r="E29" s="11"/>
      <c r="F29" s="14">
        <v>8.6</v>
      </c>
      <c r="G29" s="13">
        <v>1049</v>
      </c>
      <c r="H29" s="14">
        <v>4.28</v>
      </c>
      <c r="I29" s="14"/>
      <c r="J29" s="16">
        <f t="shared" si="2"/>
        <v>1049</v>
      </c>
      <c r="K29" s="50"/>
      <c r="L29" s="16">
        <f>J29+K29</f>
        <v>1049</v>
      </c>
    </row>
    <row r="30" spans="2:12" ht="12.75">
      <c r="B30" s="44">
        <v>16</v>
      </c>
      <c r="C30" s="10" t="s">
        <v>11</v>
      </c>
      <c r="D30" s="11">
        <v>0.5</v>
      </c>
      <c r="E30" s="11"/>
      <c r="F30" s="14">
        <v>7</v>
      </c>
      <c r="G30" s="13">
        <v>854</v>
      </c>
      <c r="H30" s="14"/>
      <c r="I30" s="14"/>
      <c r="J30" s="16">
        <f t="shared" si="2"/>
        <v>427</v>
      </c>
      <c r="K30" s="50"/>
      <c r="L30" s="16">
        <f>J30+K30</f>
        <v>427</v>
      </c>
    </row>
    <row r="31" spans="2:12" ht="12.75">
      <c r="B31" s="10">
        <v>17</v>
      </c>
      <c r="C31" s="46" t="s">
        <v>90</v>
      </c>
      <c r="D31" s="11">
        <v>1</v>
      </c>
      <c r="E31" s="11"/>
      <c r="F31" s="14">
        <v>13.6</v>
      </c>
      <c r="G31" s="13">
        <v>1659</v>
      </c>
      <c r="H31" s="11">
        <v>7</v>
      </c>
      <c r="I31" s="11"/>
      <c r="J31" s="16">
        <f t="shared" si="2"/>
        <v>1659</v>
      </c>
      <c r="K31" s="50"/>
      <c r="L31" s="16">
        <f t="shared" si="3"/>
        <v>1659</v>
      </c>
    </row>
    <row r="32" spans="2:12" ht="12.75">
      <c r="B32" s="10">
        <v>18</v>
      </c>
      <c r="C32" s="10" t="s">
        <v>10</v>
      </c>
      <c r="D32" s="11">
        <v>0.5</v>
      </c>
      <c r="E32" s="11"/>
      <c r="F32" s="14">
        <v>6.7</v>
      </c>
      <c r="G32" s="13">
        <v>817</v>
      </c>
      <c r="H32" s="14">
        <v>5.8</v>
      </c>
      <c r="I32" s="14"/>
      <c r="J32" s="16">
        <f t="shared" si="2"/>
        <v>408.5</v>
      </c>
      <c r="K32" s="50"/>
      <c r="L32" s="16">
        <f t="shared" si="3"/>
        <v>408.5</v>
      </c>
    </row>
    <row r="33" spans="2:12" ht="12.75">
      <c r="B33" s="10">
        <v>19</v>
      </c>
      <c r="C33" s="10" t="s">
        <v>88</v>
      </c>
      <c r="D33" s="11">
        <v>1</v>
      </c>
      <c r="E33" s="11"/>
      <c r="F33" s="14">
        <v>7</v>
      </c>
      <c r="G33" s="13">
        <v>854</v>
      </c>
      <c r="H33" s="14"/>
      <c r="I33" s="14"/>
      <c r="J33" s="16">
        <f t="shared" si="2"/>
        <v>854</v>
      </c>
      <c r="K33" s="50"/>
      <c r="L33" s="16">
        <f>J33+K33</f>
        <v>854</v>
      </c>
    </row>
    <row r="34" spans="2:12" ht="12.75">
      <c r="B34" s="10">
        <v>20</v>
      </c>
      <c r="C34" s="10" t="s">
        <v>11</v>
      </c>
      <c r="D34" s="11">
        <v>1</v>
      </c>
      <c r="E34" s="11"/>
      <c r="F34" s="14">
        <v>7.7</v>
      </c>
      <c r="G34" s="13">
        <v>939</v>
      </c>
      <c r="H34" s="14">
        <v>4.5</v>
      </c>
      <c r="I34" s="14"/>
      <c r="J34" s="16">
        <f t="shared" si="2"/>
        <v>939</v>
      </c>
      <c r="K34" s="50"/>
      <c r="L34" s="16">
        <f t="shared" si="3"/>
        <v>939</v>
      </c>
    </row>
    <row r="35" spans="2:12" ht="12.75">
      <c r="B35" s="10">
        <v>21</v>
      </c>
      <c r="C35" s="10" t="s">
        <v>12</v>
      </c>
      <c r="D35" s="11">
        <v>1</v>
      </c>
      <c r="E35" s="11"/>
      <c r="F35" s="14">
        <v>6.56</v>
      </c>
      <c r="G35" s="13">
        <v>800</v>
      </c>
      <c r="H35" s="14">
        <v>56.25</v>
      </c>
      <c r="I35" s="14"/>
      <c r="J35" s="16">
        <f t="shared" si="2"/>
        <v>800</v>
      </c>
      <c r="K35" s="50"/>
      <c r="L35" s="16">
        <f t="shared" si="3"/>
        <v>800</v>
      </c>
    </row>
    <row r="36" spans="2:12" ht="12.75">
      <c r="B36" s="3">
        <v>22</v>
      </c>
      <c r="C36" s="4" t="s">
        <v>14</v>
      </c>
      <c r="D36" s="16">
        <v>10.5</v>
      </c>
      <c r="E36" s="84"/>
      <c r="F36" s="84">
        <v>6.56</v>
      </c>
      <c r="G36" s="13">
        <v>800</v>
      </c>
      <c r="H36" s="29"/>
      <c r="I36" s="29"/>
      <c r="J36" s="16">
        <f t="shared" si="2"/>
        <v>8400</v>
      </c>
      <c r="K36" s="14"/>
      <c r="L36" s="16">
        <f t="shared" si="3"/>
        <v>8400</v>
      </c>
    </row>
    <row r="37" spans="2:12" ht="12.75">
      <c r="B37" s="3">
        <v>23</v>
      </c>
      <c r="C37" s="3" t="s">
        <v>15</v>
      </c>
      <c r="D37" s="11">
        <v>1.25</v>
      </c>
      <c r="E37" s="11"/>
      <c r="F37" s="14">
        <v>6.56</v>
      </c>
      <c r="G37" s="13">
        <v>800</v>
      </c>
      <c r="H37" s="29">
        <v>15</v>
      </c>
      <c r="I37" s="29"/>
      <c r="J37" s="16">
        <f t="shared" si="2"/>
        <v>1000</v>
      </c>
      <c r="K37" s="14"/>
      <c r="L37" s="16">
        <f t="shared" si="3"/>
        <v>1000</v>
      </c>
    </row>
    <row r="38" spans="2:12" ht="12.75">
      <c r="B38" s="10">
        <v>24</v>
      </c>
      <c r="C38" s="10" t="s">
        <v>60</v>
      </c>
      <c r="D38" s="11"/>
      <c r="E38" s="11"/>
      <c r="F38" s="14"/>
      <c r="G38" s="14"/>
      <c r="H38" s="14">
        <v>4.5</v>
      </c>
      <c r="I38" s="14"/>
      <c r="J38" s="11"/>
      <c r="K38" s="14"/>
      <c r="L38" s="14"/>
    </row>
    <row r="39" spans="2:12" ht="12.75">
      <c r="B39" s="4"/>
      <c r="C39" s="62" t="s">
        <v>16</v>
      </c>
      <c r="D39" s="6">
        <v>2.25</v>
      </c>
      <c r="E39" s="6"/>
      <c r="F39" s="16">
        <v>6.56</v>
      </c>
      <c r="G39" s="13">
        <v>800</v>
      </c>
      <c r="H39" s="16">
        <v>9.9</v>
      </c>
      <c r="I39" s="16"/>
      <c r="J39" s="16">
        <f t="shared" si="2"/>
        <v>1800</v>
      </c>
      <c r="K39" s="16"/>
      <c r="L39" s="16">
        <f t="shared" si="3"/>
        <v>1800</v>
      </c>
    </row>
    <row r="40" spans="2:12" ht="12.75">
      <c r="B40" s="10">
        <v>25</v>
      </c>
      <c r="C40" s="10" t="s">
        <v>62</v>
      </c>
      <c r="D40" s="15">
        <v>2</v>
      </c>
      <c r="E40" s="15"/>
      <c r="F40" s="15">
        <v>6.56</v>
      </c>
      <c r="G40" s="13">
        <v>800</v>
      </c>
      <c r="H40" s="11">
        <v>9</v>
      </c>
      <c r="I40" s="11"/>
      <c r="J40" s="16">
        <f>G40*D40</f>
        <v>1600</v>
      </c>
      <c r="K40" s="47">
        <v>800</v>
      </c>
      <c r="L40" s="16">
        <f>J40+K40</f>
        <v>2400</v>
      </c>
    </row>
    <row r="41" spans="2:12" ht="12.75">
      <c r="B41" s="10">
        <v>26</v>
      </c>
      <c r="C41" s="10" t="s">
        <v>57</v>
      </c>
      <c r="D41" s="25">
        <v>0.5</v>
      </c>
      <c r="E41" s="25"/>
      <c r="F41" s="49">
        <v>7</v>
      </c>
      <c r="G41" s="13">
        <v>854</v>
      </c>
      <c r="H41" s="5">
        <v>11</v>
      </c>
      <c r="I41" s="5"/>
      <c r="J41" s="16">
        <f>G41*D41</f>
        <v>427</v>
      </c>
      <c r="K41" s="47"/>
      <c r="L41" s="16">
        <f>J41+K41</f>
        <v>427</v>
      </c>
    </row>
    <row r="42" spans="2:12" ht="12.75">
      <c r="B42" s="10">
        <v>27</v>
      </c>
      <c r="C42" s="10" t="s">
        <v>40</v>
      </c>
      <c r="D42" s="25">
        <v>1</v>
      </c>
      <c r="E42" s="25"/>
      <c r="F42" s="49">
        <v>11.4</v>
      </c>
      <c r="G42" s="13">
        <v>1391</v>
      </c>
      <c r="H42" s="26"/>
      <c r="I42" s="26"/>
      <c r="J42" s="16">
        <f>G42*D42</f>
        <v>1391</v>
      </c>
      <c r="K42" s="49"/>
      <c r="L42" s="16">
        <f>J42+K42</f>
        <v>1391</v>
      </c>
    </row>
    <row r="43" spans="2:12" ht="12.75">
      <c r="B43" s="7">
        <v>28</v>
      </c>
      <c r="C43" s="3" t="s">
        <v>86</v>
      </c>
      <c r="D43" s="81">
        <v>0.5</v>
      </c>
      <c r="E43" s="81"/>
      <c r="F43" s="90">
        <v>7</v>
      </c>
      <c r="G43" s="13">
        <v>854</v>
      </c>
      <c r="H43" s="26"/>
      <c r="I43" s="26"/>
      <c r="J43" s="16">
        <f>G43*D43</f>
        <v>427</v>
      </c>
      <c r="K43" s="49"/>
      <c r="L43" s="16">
        <f>J43+K43</f>
        <v>427</v>
      </c>
    </row>
    <row r="44" spans="2:12" ht="13.5" thickBot="1">
      <c r="B44" s="7">
        <v>29</v>
      </c>
      <c r="C44" s="3" t="s">
        <v>29</v>
      </c>
      <c r="D44" s="5">
        <v>1</v>
      </c>
      <c r="E44" s="5"/>
      <c r="F44" s="15">
        <v>15</v>
      </c>
      <c r="G44" s="13">
        <v>1830</v>
      </c>
      <c r="H44" s="26"/>
      <c r="I44" s="26"/>
      <c r="J44" s="16">
        <f>G44*D44</f>
        <v>1830</v>
      </c>
      <c r="K44" s="49"/>
      <c r="L44" s="16">
        <f>J44+K44</f>
        <v>1830</v>
      </c>
    </row>
    <row r="45" spans="2:13" ht="13.5" thickBot="1">
      <c r="B45" s="66"/>
      <c r="C45" s="27" t="s">
        <v>41</v>
      </c>
      <c r="D45" s="36">
        <f>SUM(D27:D44)</f>
        <v>26.5</v>
      </c>
      <c r="E45" s="36">
        <f>SUM(E27:E44)</f>
        <v>0</v>
      </c>
      <c r="F45" s="36">
        <f>SUM(F27:F44)</f>
        <v>138.36</v>
      </c>
      <c r="G45" s="36">
        <f>SUM(G27:G44)</f>
        <v>16877</v>
      </c>
      <c r="H45" s="36">
        <f>SUM(H27:H44)</f>
        <v>128.71</v>
      </c>
      <c r="I45" s="33"/>
      <c r="J45" s="36">
        <f>SUM(J27:J44)</f>
        <v>24387.5</v>
      </c>
      <c r="K45" s="36">
        <f>SUM(K27:K44)</f>
        <v>800</v>
      </c>
      <c r="L45" s="36">
        <f>SUM(L27:L44)</f>
        <v>25187.5</v>
      </c>
      <c r="M45" s="1" t="s">
        <v>26</v>
      </c>
    </row>
    <row r="46" spans="2:12" ht="14.25" thickBot="1">
      <c r="B46" s="66"/>
      <c r="C46" s="31" t="s">
        <v>27</v>
      </c>
      <c r="D46" s="36">
        <f>SUM(D26+D45)</f>
        <v>38</v>
      </c>
      <c r="E46" s="36">
        <f>SUM(E26+E45)</f>
        <v>0</v>
      </c>
      <c r="F46" s="36" t="s">
        <v>20</v>
      </c>
      <c r="G46" s="36" t="s">
        <v>20</v>
      </c>
      <c r="H46" s="36">
        <f>SUM(H27:H45)</f>
        <v>257.42</v>
      </c>
      <c r="I46" s="28"/>
      <c r="J46" s="36">
        <f>SUM(J26+J45)</f>
        <v>54017</v>
      </c>
      <c r="K46" s="36">
        <f>SUM(K26+K45)</f>
        <v>1474.1</v>
      </c>
      <c r="L46" s="36">
        <f>SUM(L26+L45)</f>
        <v>55491.1</v>
      </c>
    </row>
    <row r="47" spans="2:19" ht="13.5">
      <c r="B47" s="76"/>
      <c r="C47" s="52"/>
      <c r="D47" s="22"/>
      <c r="E47" s="22"/>
      <c r="F47" s="24"/>
      <c r="G47" s="52"/>
      <c r="H47" s="53"/>
      <c r="I47" s="53"/>
      <c r="J47" s="52"/>
      <c r="K47" s="52"/>
      <c r="L47" s="52"/>
      <c r="M47" s="22"/>
      <c r="N47" s="19"/>
      <c r="O47" s="19"/>
      <c r="P47" s="19"/>
      <c r="Q47" s="19"/>
      <c r="R47" s="19"/>
      <c r="S47" s="22"/>
    </row>
    <row r="48" spans="13:19" ht="12.75">
      <c r="M48" s="19"/>
      <c r="N48" s="19"/>
      <c r="O48" s="19"/>
      <c r="P48" s="19"/>
      <c r="Q48" s="19"/>
      <c r="R48" s="19"/>
      <c r="S48" s="22"/>
    </row>
    <row r="49" ht="12.75">
      <c r="L49" s="1" t="s">
        <v>18</v>
      </c>
    </row>
    <row r="50" ht="12.75">
      <c r="C50" s="1" t="s">
        <v>67</v>
      </c>
    </row>
    <row r="51" ht="12.75">
      <c r="C51" s="1" t="s">
        <v>94</v>
      </c>
    </row>
    <row r="52" ht="12.75">
      <c r="C52" s="1" t="s">
        <v>69</v>
      </c>
    </row>
    <row r="53" ht="12.75">
      <c r="C53" s="1" t="s">
        <v>85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53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91</v>
      </c>
    </row>
    <row r="2" s="17" customFormat="1" ht="15.75">
      <c r="G2" s="17" t="s">
        <v>100</v>
      </c>
    </row>
    <row r="3" s="17" customFormat="1" ht="15.75">
      <c r="G3" s="17" t="s">
        <v>101</v>
      </c>
    </row>
    <row r="4" s="17" customFormat="1" ht="15.75">
      <c r="G4" s="17" t="s">
        <v>102</v>
      </c>
    </row>
    <row r="5" spans="7:10" s="17" customFormat="1" ht="15.75">
      <c r="G5" s="63"/>
      <c r="J5" s="63"/>
    </row>
    <row r="7" spans="3:12" ht="15.75">
      <c r="C7" s="2" t="s">
        <v>84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104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/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60" t="s">
        <v>38</v>
      </c>
      <c r="D14" s="6">
        <v>1</v>
      </c>
      <c r="E14" s="6"/>
      <c r="F14" s="6">
        <v>35.4</v>
      </c>
      <c r="G14" s="13">
        <v>4319</v>
      </c>
      <c r="H14" s="6">
        <v>15.2</v>
      </c>
      <c r="I14" s="6"/>
      <c r="J14" s="16">
        <v>4319</v>
      </c>
      <c r="K14" s="16">
        <v>431.9</v>
      </c>
      <c r="L14" s="16">
        <f aca="true" t="shared" si="0" ref="L14:L25">J14+K14</f>
        <v>4750.9</v>
      </c>
    </row>
    <row r="15" spans="2:13" ht="12.75">
      <c r="B15" s="10">
        <v>2</v>
      </c>
      <c r="C15" s="10" t="s">
        <v>4</v>
      </c>
      <c r="D15" s="11">
        <v>1</v>
      </c>
      <c r="E15" s="11"/>
      <c r="F15" s="14">
        <v>13.7</v>
      </c>
      <c r="G15" s="13">
        <v>1671</v>
      </c>
      <c r="H15" s="11">
        <v>9.2</v>
      </c>
      <c r="I15" s="11"/>
      <c r="J15" s="16">
        <f>G15*D15</f>
        <v>1671</v>
      </c>
      <c r="K15" s="11"/>
      <c r="L15" s="16">
        <f t="shared" si="0"/>
        <v>1671</v>
      </c>
      <c r="M15" s="22"/>
    </row>
    <row r="16" spans="2:12" ht="12.75">
      <c r="B16" s="10">
        <v>3</v>
      </c>
      <c r="C16" s="10" t="s">
        <v>5</v>
      </c>
      <c r="D16" s="11">
        <v>1</v>
      </c>
      <c r="E16" s="11"/>
      <c r="F16" s="11">
        <v>11</v>
      </c>
      <c r="G16" s="13">
        <v>1342</v>
      </c>
      <c r="H16" s="11">
        <v>3.55</v>
      </c>
      <c r="I16" s="11"/>
      <c r="J16" s="16">
        <f aca="true" t="shared" si="1" ref="J16:J24">G16*D16</f>
        <v>1342</v>
      </c>
      <c r="K16" s="11"/>
      <c r="L16" s="16">
        <f t="shared" si="0"/>
        <v>1342</v>
      </c>
    </row>
    <row r="17" spans="2:12" ht="12.75">
      <c r="B17" s="10">
        <v>4</v>
      </c>
      <c r="C17" s="10" t="s">
        <v>7</v>
      </c>
      <c r="D17" s="11">
        <v>1</v>
      </c>
      <c r="E17" s="11"/>
      <c r="F17" s="11">
        <v>17.8</v>
      </c>
      <c r="G17" s="13">
        <v>2172</v>
      </c>
      <c r="H17" s="14">
        <v>8</v>
      </c>
      <c r="I17" s="14"/>
      <c r="J17" s="16">
        <f t="shared" si="1"/>
        <v>2172</v>
      </c>
      <c r="K17" s="11"/>
      <c r="L17" s="16">
        <f t="shared" si="0"/>
        <v>2172</v>
      </c>
    </row>
    <row r="18" spans="2:12" ht="12.75">
      <c r="B18" s="10">
        <v>5</v>
      </c>
      <c r="C18" s="10" t="s">
        <v>35</v>
      </c>
      <c r="D18" s="11">
        <v>1</v>
      </c>
      <c r="E18" s="11"/>
      <c r="F18" s="11">
        <v>33.2</v>
      </c>
      <c r="G18" s="13">
        <v>4050</v>
      </c>
      <c r="H18" s="14">
        <v>15.75</v>
      </c>
      <c r="I18" s="14"/>
      <c r="J18" s="16">
        <f t="shared" si="1"/>
        <v>4050</v>
      </c>
      <c r="K18" s="14"/>
      <c r="L18" s="16">
        <f t="shared" si="0"/>
        <v>4050</v>
      </c>
    </row>
    <row r="19" spans="2:12" ht="12.75">
      <c r="B19" s="10">
        <v>6</v>
      </c>
      <c r="C19" s="10" t="s">
        <v>35</v>
      </c>
      <c r="D19" s="11">
        <v>1</v>
      </c>
      <c r="E19" s="11"/>
      <c r="F19" s="11">
        <v>30.2</v>
      </c>
      <c r="G19" s="13">
        <v>3684</v>
      </c>
      <c r="H19" s="14">
        <v>13.65</v>
      </c>
      <c r="I19" s="14"/>
      <c r="J19" s="16">
        <f t="shared" si="1"/>
        <v>3684</v>
      </c>
      <c r="K19" s="14">
        <v>184.2</v>
      </c>
      <c r="L19" s="16">
        <f t="shared" si="0"/>
        <v>3868.2</v>
      </c>
    </row>
    <row r="20" spans="2:12" ht="12.75">
      <c r="B20" s="10">
        <v>7</v>
      </c>
      <c r="C20" s="10" t="s">
        <v>35</v>
      </c>
      <c r="D20" s="11">
        <v>1</v>
      </c>
      <c r="E20" s="11"/>
      <c r="F20" s="11">
        <v>33.2</v>
      </c>
      <c r="G20" s="13">
        <v>4050</v>
      </c>
      <c r="H20" s="14">
        <v>12.45</v>
      </c>
      <c r="I20" s="14"/>
      <c r="J20" s="16">
        <f t="shared" si="1"/>
        <v>4050</v>
      </c>
      <c r="K20" s="14"/>
      <c r="L20" s="16">
        <f t="shared" si="0"/>
        <v>4050</v>
      </c>
    </row>
    <row r="21" spans="2:12" ht="12.75">
      <c r="B21" s="10">
        <v>8</v>
      </c>
      <c r="C21" s="10" t="s">
        <v>8</v>
      </c>
      <c r="D21" s="11">
        <v>1</v>
      </c>
      <c r="E21" s="11"/>
      <c r="F21" s="11">
        <v>21</v>
      </c>
      <c r="G21" s="13">
        <v>2562</v>
      </c>
      <c r="H21" s="14"/>
      <c r="I21" s="14"/>
      <c r="J21" s="16">
        <f t="shared" si="1"/>
        <v>2562</v>
      </c>
      <c r="K21" s="14"/>
      <c r="L21" s="16">
        <f t="shared" si="0"/>
        <v>2562</v>
      </c>
    </row>
    <row r="22" spans="2:12" ht="12.75">
      <c r="B22" s="10">
        <v>9</v>
      </c>
      <c r="C22" s="10" t="s">
        <v>8</v>
      </c>
      <c r="D22" s="11">
        <v>1</v>
      </c>
      <c r="E22" s="11"/>
      <c r="F22" s="11">
        <v>20</v>
      </c>
      <c r="G22" s="13">
        <v>2440</v>
      </c>
      <c r="H22" s="14">
        <v>7.65</v>
      </c>
      <c r="I22" s="14"/>
      <c r="J22" s="16">
        <f t="shared" si="1"/>
        <v>2440</v>
      </c>
      <c r="K22" s="14"/>
      <c r="L22" s="16">
        <f t="shared" si="0"/>
        <v>2440</v>
      </c>
    </row>
    <row r="23" spans="2:12" ht="12.75">
      <c r="B23" s="10">
        <v>10</v>
      </c>
      <c r="C23" s="10" t="s">
        <v>8</v>
      </c>
      <c r="D23" s="11">
        <v>1</v>
      </c>
      <c r="E23" s="11"/>
      <c r="F23" s="11">
        <v>17.9</v>
      </c>
      <c r="G23" s="13">
        <v>2184</v>
      </c>
      <c r="H23" s="14"/>
      <c r="I23" s="14"/>
      <c r="J23" s="16">
        <f t="shared" si="1"/>
        <v>2184</v>
      </c>
      <c r="K23" s="14"/>
      <c r="L23" s="16">
        <f t="shared" si="0"/>
        <v>2184</v>
      </c>
    </row>
    <row r="24" spans="2:12" ht="12.75">
      <c r="B24" s="10">
        <v>11</v>
      </c>
      <c r="C24" s="3" t="s">
        <v>98</v>
      </c>
      <c r="D24" s="5">
        <v>0.5</v>
      </c>
      <c r="E24" s="5"/>
      <c r="F24" s="5">
        <v>7.5</v>
      </c>
      <c r="G24" s="13">
        <v>915</v>
      </c>
      <c r="H24" s="15"/>
      <c r="I24" s="15"/>
      <c r="J24" s="16">
        <f t="shared" si="1"/>
        <v>457.5</v>
      </c>
      <c r="K24" s="14"/>
      <c r="L24" s="16">
        <f t="shared" si="0"/>
        <v>457.5</v>
      </c>
    </row>
    <row r="25" spans="2:12" ht="12" customHeight="1" thickBot="1">
      <c r="B25" s="10">
        <v>12</v>
      </c>
      <c r="C25" s="3" t="s">
        <v>24</v>
      </c>
      <c r="D25" s="5">
        <v>1</v>
      </c>
      <c r="E25" s="5"/>
      <c r="F25" s="5">
        <v>14.8</v>
      </c>
      <c r="G25" s="13">
        <v>1806</v>
      </c>
      <c r="H25" s="5"/>
      <c r="I25" s="5"/>
      <c r="J25" s="16">
        <f>G25*D25</f>
        <v>1806</v>
      </c>
      <c r="K25" s="14">
        <v>90.3</v>
      </c>
      <c r="L25" s="16">
        <f t="shared" si="0"/>
        <v>1896.3</v>
      </c>
    </row>
    <row r="26" spans="2:13" ht="13.5" thickBot="1">
      <c r="B26" s="78"/>
      <c r="C26" s="64" t="s">
        <v>17</v>
      </c>
      <c r="D26" s="36">
        <f>SUM(D14:D25)</f>
        <v>11.5</v>
      </c>
      <c r="E26" s="36"/>
      <c r="F26" s="36" t="s">
        <v>20</v>
      </c>
      <c r="G26" s="36" t="s">
        <v>20</v>
      </c>
      <c r="H26" s="36" t="e">
        <f>SUM(#REF!+#REF!)</f>
        <v>#REF!</v>
      </c>
      <c r="I26" s="36" t="e">
        <f>SUM(#REF!+#REF!)</f>
        <v>#REF!</v>
      </c>
      <c r="J26" s="36">
        <f>SUM(J14:J25)</f>
        <v>30737.5</v>
      </c>
      <c r="K26" s="36">
        <f>SUM(K14:K25)</f>
        <v>706.3999999999999</v>
      </c>
      <c r="L26" s="36">
        <f>SUM(L14:L25)</f>
        <v>31443.899999999998</v>
      </c>
      <c r="M26" s="32"/>
    </row>
    <row r="27" spans="2:13" ht="12.75">
      <c r="B27" s="59">
        <v>13</v>
      </c>
      <c r="C27" s="10" t="s">
        <v>21</v>
      </c>
      <c r="D27" s="11">
        <v>1</v>
      </c>
      <c r="E27" s="11"/>
      <c r="F27" s="14">
        <v>8</v>
      </c>
      <c r="G27" s="13">
        <v>976</v>
      </c>
      <c r="H27" s="14">
        <v>1.48</v>
      </c>
      <c r="I27" s="14"/>
      <c r="J27" s="16">
        <f aca="true" t="shared" si="2" ref="J27:J39">G27*D27</f>
        <v>976</v>
      </c>
      <c r="K27" s="50"/>
      <c r="L27" s="16">
        <f aca="true" t="shared" si="3" ref="L27:L45">J27+K27</f>
        <v>976</v>
      </c>
      <c r="M27" s="32"/>
    </row>
    <row r="28" spans="2:13" ht="12.75">
      <c r="B28" s="45">
        <v>14</v>
      </c>
      <c r="C28" s="10" t="s">
        <v>51</v>
      </c>
      <c r="D28" s="11">
        <v>0.5</v>
      </c>
      <c r="E28" s="11"/>
      <c r="F28" s="14">
        <v>6.56</v>
      </c>
      <c r="G28" s="13">
        <v>800</v>
      </c>
      <c r="H28" s="14"/>
      <c r="I28" s="14"/>
      <c r="J28" s="16">
        <f t="shared" si="2"/>
        <v>400</v>
      </c>
      <c r="K28" s="50"/>
      <c r="L28" s="16">
        <f>J28+K28</f>
        <v>400</v>
      </c>
      <c r="M28" s="32"/>
    </row>
    <row r="29" spans="2:12" ht="12.75">
      <c r="B29" s="44">
        <v>15</v>
      </c>
      <c r="C29" s="10" t="s">
        <v>9</v>
      </c>
      <c r="D29" s="11">
        <v>1</v>
      </c>
      <c r="E29" s="11"/>
      <c r="F29" s="14">
        <v>8.6</v>
      </c>
      <c r="G29" s="13">
        <v>1049</v>
      </c>
      <c r="H29" s="14">
        <v>4.28</v>
      </c>
      <c r="I29" s="14"/>
      <c r="J29" s="16">
        <f t="shared" si="2"/>
        <v>1049</v>
      </c>
      <c r="K29" s="50"/>
      <c r="L29" s="16">
        <f>J29+K29</f>
        <v>1049</v>
      </c>
    </row>
    <row r="30" spans="2:12" ht="12.75">
      <c r="B30" s="44">
        <v>16</v>
      </c>
      <c r="C30" s="10" t="s">
        <v>11</v>
      </c>
      <c r="D30" s="11">
        <v>0.5</v>
      </c>
      <c r="E30" s="11"/>
      <c r="F30" s="14">
        <v>7</v>
      </c>
      <c r="G30" s="13">
        <v>854</v>
      </c>
      <c r="H30" s="14"/>
      <c r="I30" s="14"/>
      <c r="J30" s="16">
        <f t="shared" si="2"/>
        <v>427</v>
      </c>
      <c r="K30" s="50"/>
      <c r="L30" s="16">
        <f>J30+K30</f>
        <v>427</v>
      </c>
    </row>
    <row r="31" spans="2:12" ht="12.75">
      <c r="B31" s="10">
        <v>17</v>
      </c>
      <c r="C31" s="46" t="s">
        <v>99</v>
      </c>
      <c r="D31" s="11">
        <v>1</v>
      </c>
      <c r="E31" s="11"/>
      <c r="F31" s="14">
        <v>13.6</v>
      </c>
      <c r="G31" s="13">
        <v>1659</v>
      </c>
      <c r="H31" s="11">
        <v>7</v>
      </c>
      <c r="I31" s="11"/>
      <c r="J31" s="16">
        <f t="shared" si="2"/>
        <v>1659</v>
      </c>
      <c r="K31" s="50"/>
      <c r="L31" s="16">
        <f t="shared" si="3"/>
        <v>1659</v>
      </c>
    </row>
    <row r="32" spans="2:12" ht="12.75">
      <c r="B32" s="10">
        <v>18</v>
      </c>
      <c r="C32" s="10" t="s">
        <v>10</v>
      </c>
      <c r="D32" s="11">
        <v>0.5</v>
      </c>
      <c r="E32" s="11"/>
      <c r="F32" s="14">
        <v>6.7</v>
      </c>
      <c r="G32" s="13">
        <v>817</v>
      </c>
      <c r="H32" s="14">
        <v>5.8</v>
      </c>
      <c r="I32" s="14"/>
      <c r="J32" s="16">
        <f t="shared" si="2"/>
        <v>408.5</v>
      </c>
      <c r="K32" s="50"/>
      <c r="L32" s="16">
        <f t="shared" si="3"/>
        <v>408.5</v>
      </c>
    </row>
    <row r="33" spans="2:12" ht="12.75">
      <c r="B33" s="10">
        <v>19</v>
      </c>
      <c r="C33" s="10" t="s">
        <v>49</v>
      </c>
      <c r="D33" s="11">
        <v>1</v>
      </c>
      <c r="E33" s="11"/>
      <c r="F33" s="14">
        <v>7</v>
      </c>
      <c r="G33" s="13">
        <v>854</v>
      </c>
      <c r="H33" s="14"/>
      <c r="I33" s="14"/>
      <c r="J33" s="16">
        <f t="shared" si="2"/>
        <v>854</v>
      </c>
      <c r="K33" s="50"/>
      <c r="L33" s="16">
        <f>J33+K33</f>
        <v>854</v>
      </c>
    </row>
    <row r="34" spans="2:12" ht="12.75">
      <c r="B34" s="10">
        <v>20</v>
      </c>
      <c r="C34" s="10" t="s">
        <v>11</v>
      </c>
      <c r="D34" s="11">
        <v>1</v>
      </c>
      <c r="E34" s="11"/>
      <c r="F34" s="14">
        <v>7.7</v>
      </c>
      <c r="G34" s="13">
        <v>939</v>
      </c>
      <c r="H34" s="14">
        <v>4.5</v>
      </c>
      <c r="I34" s="14"/>
      <c r="J34" s="16">
        <f t="shared" si="2"/>
        <v>939</v>
      </c>
      <c r="K34" s="50"/>
      <c r="L34" s="16">
        <f t="shared" si="3"/>
        <v>939</v>
      </c>
    </row>
    <row r="35" spans="2:12" ht="12.75">
      <c r="B35" s="10">
        <v>21</v>
      </c>
      <c r="C35" s="10" t="s">
        <v>12</v>
      </c>
      <c r="D35" s="11">
        <v>1</v>
      </c>
      <c r="E35" s="11"/>
      <c r="F35" s="14">
        <v>6.56</v>
      </c>
      <c r="G35" s="13">
        <v>800</v>
      </c>
      <c r="H35" s="14">
        <v>56.25</v>
      </c>
      <c r="I35" s="14"/>
      <c r="J35" s="16">
        <f t="shared" si="2"/>
        <v>800</v>
      </c>
      <c r="K35" s="50"/>
      <c r="L35" s="16">
        <f t="shared" si="3"/>
        <v>800</v>
      </c>
    </row>
    <row r="36" spans="2:12" ht="12.75">
      <c r="B36" s="3">
        <v>22</v>
      </c>
      <c r="C36" s="4" t="s">
        <v>14</v>
      </c>
      <c r="D36" s="16">
        <v>10.5</v>
      </c>
      <c r="E36" s="84"/>
      <c r="F36" s="84">
        <v>6.56</v>
      </c>
      <c r="G36" s="13">
        <v>800</v>
      </c>
      <c r="H36" s="29"/>
      <c r="I36" s="29"/>
      <c r="J36" s="16">
        <f t="shared" si="2"/>
        <v>8400</v>
      </c>
      <c r="K36" s="14"/>
      <c r="L36" s="16">
        <f t="shared" si="3"/>
        <v>8400</v>
      </c>
    </row>
    <row r="37" spans="2:12" ht="12.75">
      <c r="B37" s="3">
        <v>23</v>
      </c>
      <c r="C37" s="3" t="s">
        <v>15</v>
      </c>
      <c r="D37" s="11">
        <v>1.25</v>
      </c>
      <c r="E37" s="11"/>
      <c r="F37" s="14">
        <v>6.56</v>
      </c>
      <c r="G37" s="13">
        <v>800</v>
      </c>
      <c r="H37" s="29">
        <v>15</v>
      </c>
      <c r="I37" s="29"/>
      <c r="J37" s="16">
        <f t="shared" si="2"/>
        <v>1000</v>
      </c>
      <c r="K37" s="14"/>
      <c r="L37" s="16">
        <f t="shared" si="3"/>
        <v>1000</v>
      </c>
    </row>
    <row r="38" spans="2:12" ht="12.75">
      <c r="B38" s="10">
        <v>24</v>
      </c>
      <c r="C38" s="10" t="s">
        <v>60</v>
      </c>
      <c r="D38" s="11"/>
      <c r="E38" s="11"/>
      <c r="F38" s="14"/>
      <c r="G38" s="14"/>
      <c r="H38" s="14">
        <v>4.5</v>
      </c>
      <c r="I38" s="14"/>
      <c r="J38" s="11"/>
      <c r="K38" s="14"/>
      <c r="L38" s="14"/>
    </row>
    <row r="39" spans="2:12" ht="12.75">
      <c r="B39" s="4"/>
      <c r="C39" s="62" t="s">
        <v>16</v>
      </c>
      <c r="D39" s="6">
        <v>2.25</v>
      </c>
      <c r="E39" s="6"/>
      <c r="F39" s="16">
        <v>6.56</v>
      </c>
      <c r="G39" s="13">
        <v>800</v>
      </c>
      <c r="H39" s="16">
        <v>9.9</v>
      </c>
      <c r="I39" s="16"/>
      <c r="J39" s="16">
        <f t="shared" si="2"/>
        <v>1800</v>
      </c>
      <c r="K39" s="16"/>
      <c r="L39" s="16">
        <f t="shared" si="3"/>
        <v>1800</v>
      </c>
    </row>
    <row r="40" spans="2:12" ht="12.75">
      <c r="B40" s="10">
        <v>25</v>
      </c>
      <c r="C40" s="10" t="s">
        <v>62</v>
      </c>
      <c r="D40" s="15">
        <v>2</v>
      </c>
      <c r="E40" s="15"/>
      <c r="F40" s="15">
        <v>6.56</v>
      </c>
      <c r="G40" s="13">
        <v>800</v>
      </c>
      <c r="H40" s="11">
        <v>9</v>
      </c>
      <c r="I40" s="11"/>
      <c r="J40" s="16">
        <f>G40*D40</f>
        <v>1600</v>
      </c>
      <c r="K40" s="47">
        <v>800</v>
      </c>
      <c r="L40" s="16">
        <f t="shared" si="3"/>
        <v>2400</v>
      </c>
    </row>
    <row r="41" spans="2:12" ht="12.75">
      <c r="B41" s="10">
        <v>26</v>
      </c>
      <c r="C41" s="10" t="s">
        <v>57</v>
      </c>
      <c r="D41" s="25">
        <v>0.5</v>
      </c>
      <c r="E41" s="25"/>
      <c r="F41" s="49">
        <v>7</v>
      </c>
      <c r="G41" s="13">
        <v>854</v>
      </c>
      <c r="H41" s="5">
        <v>11</v>
      </c>
      <c r="I41" s="5"/>
      <c r="J41" s="16">
        <f>G41*D41</f>
        <v>427</v>
      </c>
      <c r="K41" s="47"/>
      <c r="L41" s="16">
        <f t="shared" si="3"/>
        <v>427</v>
      </c>
    </row>
    <row r="42" spans="2:12" ht="12.75">
      <c r="B42" s="10">
        <v>27</v>
      </c>
      <c r="C42" s="10" t="s">
        <v>40</v>
      </c>
      <c r="D42" s="25">
        <v>1</v>
      </c>
      <c r="E42" s="25"/>
      <c r="F42" s="49">
        <v>11.4</v>
      </c>
      <c r="G42" s="13">
        <v>1391</v>
      </c>
      <c r="H42" s="26"/>
      <c r="I42" s="26"/>
      <c r="J42" s="16">
        <f>G42*D42</f>
        <v>1391</v>
      </c>
      <c r="K42" s="49"/>
      <c r="L42" s="16">
        <f t="shared" si="3"/>
        <v>1391</v>
      </c>
    </row>
    <row r="43" spans="2:12" ht="12.75">
      <c r="B43" s="7">
        <v>28</v>
      </c>
      <c r="C43" s="3" t="s">
        <v>86</v>
      </c>
      <c r="D43" s="81">
        <v>0.5</v>
      </c>
      <c r="E43" s="81"/>
      <c r="F43" s="90">
        <v>7</v>
      </c>
      <c r="G43" s="13">
        <v>854</v>
      </c>
      <c r="H43" s="26"/>
      <c r="I43" s="26"/>
      <c r="J43" s="16">
        <f>G43*D43</f>
        <v>427</v>
      </c>
      <c r="K43" s="49"/>
      <c r="L43" s="16">
        <f t="shared" si="3"/>
        <v>427</v>
      </c>
    </row>
    <row r="44" spans="2:12" ht="12.75">
      <c r="B44" s="7">
        <v>29</v>
      </c>
      <c r="C44" s="3" t="s">
        <v>25</v>
      </c>
      <c r="D44" s="81">
        <v>1</v>
      </c>
      <c r="E44" s="81"/>
      <c r="F44" s="90">
        <v>8</v>
      </c>
      <c r="G44" s="13">
        <v>976</v>
      </c>
      <c r="H44" s="26"/>
      <c r="I44" s="26"/>
      <c r="J44" s="16">
        <v>976</v>
      </c>
      <c r="K44" s="49"/>
      <c r="L44" s="16">
        <f t="shared" si="3"/>
        <v>976</v>
      </c>
    </row>
    <row r="45" spans="2:12" ht="13.5" thickBot="1">
      <c r="B45" s="7">
        <v>30</v>
      </c>
      <c r="C45" s="3" t="s">
        <v>29</v>
      </c>
      <c r="D45" s="5">
        <v>1</v>
      </c>
      <c r="E45" s="5"/>
      <c r="F45" s="15">
        <v>15</v>
      </c>
      <c r="G45" s="13">
        <v>1830</v>
      </c>
      <c r="H45" s="26"/>
      <c r="I45" s="26"/>
      <c r="J45" s="16">
        <f>G45*D45</f>
        <v>1830</v>
      </c>
      <c r="K45" s="25"/>
      <c r="L45" s="16">
        <f t="shared" si="3"/>
        <v>1830</v>
      </c>
    </row>
    <row r="46" spans="2:13" ht="13.5" thickBot="1">
      <c r="B46" s="66"/>
      <c r="C46" s="27" t="s">
        <v>41</v>
      </c>
      <c r="D46" s="36">
        <f>SUM(D27:D45)</f>
        <v>27.5</v>
      </c>
      <c r="E46" s="36">
        <f>SUM(E27:E45)</f>
        <v>0</v>
      </c>
      <c r="F46" s="36">
        <f>SUM(F27:F45)</f>
        <v>146.36</v>
      </c>
      <c r="G46" s="36">
        <f>SUM(G27:G45)</f>
        <v>17853</v>
      </c>
      <c r="H46" s="36">
        <f>SUM(H27:H45)</f>
        <v>128.71</v>
      </c>
      <c r="I46" s="33"/>
      <c r="J46" s="36">
        <f>SUM(J27:J45)</f>
        <v>25363.5</v>
      </c>
      <c r="K46" s="36">
        <f>SUM(K27:K45)</f>
        <v>800</v>
      </c>
      <c r="L46" s="36">
        <f>SUM(L27:L45)</f>
        <v>26163.5</v>
      </c>
      <c r="M46" s="1" t="s">
        <v>26</v>
      </c>
    </row>
    <row r="47" spans="2:12" ht="14.25" thickBot="1">
      <c r="B47" s="66"/>
      <c r="C47" s="31" t="s">
        <v>27</v>
      </c>
      <c r="D47" s="36">
        <f>SUM(D26+D46)</f>
        <v>39</v>
      </c>
      <c r="E47" s="36">
        <f>SUM(E26+E46)</f>
        <v>0</v>
      </c>
      <c r="F47" s="36" t="s">
        <v>20</v>
      </c>
      <c r="G47" s="36" t="s">
        <v>20</v>
      </c>
      <c r="H47" s="36">
        <f>SUM(H27:H46)</f>
        <v>257.42</v>
      </c>
      <c r="I47" s="28"/>
      <c r="J47" s="36">
        <f>SUM(J26+J46)</f>
        <v>56101</v>
      </c>
      <c r="K47" s="36">
        <f>SUM(K26+K46)</f>
        <v>1506.3999999999999</v>
      </c>
      <c r="L47" s="36">
        <f>SUM(L26+L46)</f>
        <v>57607.399999999994</v>
      </c>
    </row>
    <row r="48" spans="2:19" ht="13.5">
      <c r="B48" s="76"/>
      <c r="C48" s="52"/>
      <c r="D48" s="22"/>
      <c r="E48" s="22"/>
      <c r="F48" s="24"/>
      <c r="G48" s="52"/>
      <c r="H48" s="53"/>
      <c r="I48" s="53"/>
      <c r="J48" s="52"/>
      <c r="K48" s="52"/>
      <c r="L48" s="52"/>
      <c r="M48" s="22"/>
      <c r="N48" s="19"/>
      <c r="O48" s="19"/>
      <c r="P48" s="19"/>
      <c r="Q48" s="19"/>
      <c r="R48" s="19"/>
      <c r="S48" s="22"/>
    </row>
    <row r="50" ht="12.75">
      <c r="C50" s="1" t="s">
        <v>67</v>
      </c>
    </row>
    <row r="51" ht="12.75">
      <c r="C51" s="1" t="s">
        <v>68</v>
      </c>
    </row>
    <row r="52" ht="12.75">
      <c r="C52" s="1" t="s">
        <v>69</v>
      </c>
    </row>
    <row r="53" ht="12.75">
      <c r="C53" s="1" t="s">
        <v>103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S.Neries vid. m-kla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</dc:creator>
  <cp:keywords/>
  <dc:description/>
  <cp:lastModifiedBy>Adminas</cp:lastModifiedBy>
  <cp:lastPrinted>2017-10-05T07:23:52Z</cp:lastPrinted>
  <dcterms:created xsi:type="dcterms:W3CDTF">2003-09-23T10:55:51Z</dcterms:created>
  <dcterms:modified xsi:type="dcterms:W3CDTF">2018-01-09T06:33:34Z</dcterms:modified>
  <cp:category/>
  <cp:version/>
  <cp:contentType/>
  <cp:contentStatus/>
</cp:coreProperties>
</file>